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/>
  <mc:AlternateContent xmlns:mc="http://schemas.openxmlformats.org/markup-compatibility/2006">
    <mc:Choice Requires="x15">
      <x15ac:absPath xmlns:x15ac="http://schemas.microsoft.com/office/spreadsheetml/2010/11/ac" url="E:\Kursunterlagen\"/>
    </mc:Choice>
  </mc:AlternateContent>
  <bookViews>
    <workbookView xWindow="0" yWindow="0" windowWidth="24000" windowHeight="9510"/>
  </bookViews>
  <sheets>
    <sheet name="Tabelle1" sheetId="1" r:id="rId1"/>
    <sheet name="Tabelle2" sheetId="2" r:id="rId2"/>
    <sheet name="Tabelle3" sheetId="3" r:id="rId3"/>
  </sheets>
  <calcPr calcId="171027"/>
</workbook>
</file>

<file path=xl/calcChain.xml><?xml version="1.0" encoding="utf-8"?>
<calcChain xmlns="http://schemas.openxmlformats.org/spreadsheetml/2006/main">
  <c r="D5" i="1" l="1"/>
  <c r="B5" i="1" s="1"/>
  <c r="D6" i="1"/>
  <c r="B6" i="1" s="1"/>
  <c r="D7" i="1"/>
  <c r="B7" i="1" s="1"/>
  <c r="D8" i="1"/>
  <c r="B8" i="1" s="1"/>
  <c r="D9" i="1"/>
  <c r="B9" i="1" s="1"/>
  <c r="B25" i="1"/>
  <c r="B26" i="1"/>
  <c r="B27" i="1"/>
  <c r="B28" i="1"/>
  <c r="B29" i="1"/>
  <c r="B44" i="1"/>
  <c r="B45" i="1"/>
  <c r="B46" i="1"/>
  <c r="B47" i="1"/>
  <c r="B48" i="1"/>
  <c r="B62" i="1"/>
  <c r="D62" i="1"/>
  <c r="F62" i="1"/>
  <c r="B63" i="1"/>
  <c r="D63" i="1"/>
  <c r="F63" i="1"/>
  <c r="B64" i="1"/>
  <c r="D64" i="1"/>
  <c r="F64" i="1"/>
  <c r="B65" i="1"/>
  <c r="D65" i="1"/>
  <c r="F65" i="1"/>
  <c r="B66" i="1"/>
  <c r="D66" i="1"/>
  <c r="F66" i="1"/>
  <c r="B104" i="1"/>
  <c r="D104" i="1"/>
  <c r="F104" i="1"/>
  <c r="B105" i="1"/>
  <c r="D105" i="1"/>
  <c r="F105" i="1"/>
  <c r="B106" i="1"/>
  <c r="D106" i="1"/>
  <c r="F106" i="1"/>
  <c r="B107" i="1"/>
  <c r="D107" i="1"/>
  <c r="F107" i="1"/>
  <c r="B108" i="1"/>
  <c r="D108" i="1"/>
  <c r="F108" i="1"/>
  <c r="B141" i="1"/>
  <c r="D141" i="1"/>
  <c r="F141" i="1"/>
  <c r="B142" i="1"/>
  <c r="D142" i="1"/>
  <c r="F142" i="1"/>
  <c r="B143" i="1"/>
  <c r="D143" i="1"/>
  <c r="F143" i="1"/>
  <c r="B144" i="1"/>
  <c r="D144" i="1"/>
  <c r="F144" i="1"/>
  <c r="B145" i="1"/>
  <c r="D145" i="1"/>
  <c r="F145" i="1"/>
  <c r="B178" i="1"/>
  <c r="B179" i="1"/>
  <c r="B180" i="1"/>
  <c r="B181" i="1"/>
  <c r="B18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C246" i="1"/>
  <c r="E246" i="1"/>
  <c r="G246" i="1"/>
  <c r="C247" i="1"/>
  <c r="E247" i="1"/>
  <c r="G247" i="1"/>
  <c r="C248" i="1"/>
  <c r="E248" i="1"/>
  <c r="G248" i="1"/>
  <c r="C249" i="1"/>
  <c r="E249" i="1"/>
  <c r="G249" i="1"/>
  <c r="C250" i="1"/>
  <c r="E250" i="1"/>
  <c r="G250" i="1"/>
  <c r="B286" i="1"/>
  <c r="F286" i="1"/>
  <c r="J286" i="1"/>
  <c r="B287" i="1"/>
  <c r="F287" i="1"/>
  <c r="J287" i="1"/>
  <c r="B288" i="1"/>
  <c r="F288" i="1"/>
  <c r="J288" i="1"/>
  <c r="B289" i="1"/>
  <c r="F289" i="1"/>
  <c r="J289" i="1"/>
  <c r="B290" i="1"/>
  <c r="F290" i="1"/>
  <c r="J290" i="1"/>
  <c r="B291" i="1"/>
  <c r="F291" i="1"/>
  <c r="J291" i="1"/>
  <c r="B292" i="1"/>
  <c r="F292" i="1"/>
  <c r="J292" i="1"/>
  <c r="B293" i="1"/>
  <c r="F293" i="1"/>
  <c r="J293" i="1"/>
</calcChain>
</file>

<file path=xl/sharedStrings.xml><?xml version="1.0" encoding="utf-8"?>
<sst xmlns="http://schemas.openxmlformats.org/spreadsheetml/2006/main" count="207" uniqueCount="93">
  <si>
    <t>Datenanalyse</t>
  </si>
  <si>
    <t>Kundenzufriedenheit</t>
  </si>
  <si>
    <t>Anzahl Berichte</t>
  </si>
  <si>
    <t>Anzahl Befragung</t>
  </si>
  <si>
    <t>Grenzwert</t>
  </si>
  <si>
    <t>Anzahl Angebote</t>
  </si>
  <si>
    <t>Anzahl Aufträge</t>
  </si>
  <si>
    <t>Wert Angebote</t>
  </si>
  <si>
    <t>Wert Aufträge</t>
  </si>
  <si>
    <t>Faktor</t>
  </si>
  <si>
    <t>Stückzahl Aufträge Sonstige</t>
  </si>
  <si>
    <t>Durch schnitt</t>
  </si>
  <si>
    <t>Wert pro Auftrag Sonstige</t>
  </si>
  <si>
    <t>Grenzwert Sonstige</t>
  </si>
  <si>
    <t>Lohn Aufträge Sonstige</t>
  </si>
  <si>
    <t>Anzahl der Aufträge mit....</t>
  </si>
  <si>
    <t>Lieferzeit   &lt; 6 Wo Sonstige</t>
  </si>
  <si>
    <t>Lieferzeit      6-8 Wo     Sonstige</t>
  </si>
  <si>
    <t>Lieferzeit   &gt; 8 Wo Sonstige</t>
  </si>
  <si>
    <t>Durchschnitt Sonstige</t>
  </si>
  <si>
    <t>Fehlmengen</t>
  </si>
  <si>
    <t>Zuschnitt</t>
  </si>
  <si>
    <t>Schweissen</t>
  </si>
  <si>
    <t>Ausführung</t>
  </si>
  <si>
    <t>Reklamationen in Stück Sonstige</t>
  </si>
  <si>
    <t>Anzahl Sonstige</t>
  </si>
  <si>
    <t>Patchen</t>
  </si>
  <si>
    <t>Nähen</t>
  </si>
  <si>
    <t>Prozessmerkmale 1</t>
  </si>
  <si>
    <t>Erfüllung der Produktanforderungen 1</t>
  </si>
  <si>
    <t>Erfüllung der Produktanforderungen 2</t>
  </si>
  <si>
    <t>Prozessmerkmale 2</t>
  </si>
  <si>
    <t>Prozessmerkmale 3</t>
  </si>
  <si>
    <t>Produktmerkmale 1</t>
  </si>
  <si>
    <t>Anzahl der Erst muster</t>
  </si>
  <si>
    <t>SOLL Wert</t>
  </si>
  <si>
    <t>Anzahl der verkauften Erstmuster im ersten Jahr</t>
  </si>
  <si>
    <t>Anzahl der Ausschussteile</t>
  </si>
  <si>
    <t>Anzahl der nachbearbeiteten Teile</t>
  </si>
  <si>
    <t>Produktmerkmale 2</t>
  </si>
  <si>
    <t>Anzahl A-Lieferanten</t>
  </si>
  <si>
    <t>Bestellwert A-Lieferanten</t>
  </si>
  <si>
    <t>Anzahl B-Lieferanten</t>
  </si>
  <si>
    <t>Bestellwert B-Lieferanten</t>
  </si>
  <si>
    <t>Anzahl C-Lieferanten</t>
  </si>
  <si>
    <t>Bestellwert C-Lieferanten</t>
  </si>
  <si>
    <t>Reklamationen A-Lieferanten</t>
  </si>
  <si>
    <t>Reklamationen B-Lieferanten</t>
  </si>
  <si>
    <t>Reklamationen C-Lieferanten</t>
  </si>
  <si>
    <t>Anzahl der Bestellungen A-Lieferanten</t>
  </si>
  <si>
    <t>Anzahl der Bestellungen B-Lieferanten</t>
  </si>
  <si>
    <t>Anzahl der Bestellungen C-Lieferanten</t>
  </si>
  <si>
    <t>durchschnittlicher Bestellwert je A-Lieferant</t>
  </si>
  <si>
    <t>durchschnittlicher Bestellwert je B-Lieferant</t>
  </si>
  <si>
    <t>durchschnittlicher Bestellwert je C-Lieferant</t>
  </si>
  <si>
    <t>Anteil reklamierter Bestellungen A-Lieferanten</t>
  </si>
  <si>
    <t>Anteil reklamierter Bestellungen B-Lieferanten</t>
  </si>
  <si>
    <t>Anteil reklamierter Bestellungen C-Lieferanten</t>
  </si>
  <si>
    <t>Lieferantenbewertung 2</t>
  </si>
  <si>
    <t>Lieferantenbewertung 1</t>
  </si>
  <si>
    <t>Lieferantenbewertung 3</t>
  </si>
  <si>
    <t>Fehllieferung</t>
  </si>
  <si>
    <t>beschädigt</t>
  </si>
  <si>
    <t>zu spät</t>
  </si>
  <si>
    <t>gesamt</t>
  </si>
  <si>
    <t>Grenzwert &lt;Lief.1&gt;</t>
  </si>
  <si>
    <t>Wert pro Auftrag &lt;Lief.2&gt;</t>
  </si>
  <si>
    <t>Wert pro Auftrag &lt;Lief.1&gt;</t>
  </si>
  <si>
    <t>Grenzwert &lt;Lief.2&gt;</t>
  </si>
  <si>
    <t>Stückzahl Aufträge &lt;Lief.1&gt;</t>
  </si>
  <si>
    <t>Lohn Aufträge &lt;Lief.1&gt;</t>
  </si>
  <si>
    <t>Durchschnitt &lt;Lief.1&gt;</t>
  </si>
  <si>
    <t>Lieferzeit   &lt; 6 Wo &lt;Lief.1&gt;</t>
  </si>
  <si>
    <t>Lieferzeit      6-8 Wo     &lt;Lief.1&gt;</t>
  </si>
  <si>
    <t>Lieferzeit   &gt; 8 Wo &lt;Lief.1&gt;</t>
  </si>
  <si>
    <t>Reklamationen in Stück &lt;Lief.1&gt;</t>
  </si>
  <si>
    <t>Anzahl &lt;Lief.1&gt;</t>
  </si>
  <si>
    <t>Stückzahl Aufträge &lt;Lief.2&gt;</t>
  </si>
  <si>
    <t>Lohn Aufträge &lt;Lief.2&gt;</t>
  </si>
  <si>
    <t>Durchschnitt &lt;Lief.2&gt;</t>
  </si>
  <si>
    <t>Lieferzeit   &lt; 6 Wo &lt;Lief.2&gt;</t>
  </si>
  <si>
    <t>Lieferzeit      6-8 Wo     &lt;Lief.2&gt;</t>
  </si>
  <si>
    <t>Lieferzeit   &gt; 8 Wo &lt;Lief.2&gt;</t>
  </si>
  <si>
    <t>Reklamationen in Stück &lt;Lief.2&gt;</t>
  </si>
  <si>
    <t>Anzahl &lt;Lief.2&gt;</t>
  </si>
  <si>
    <t>Q1/2009</t>
  </si>
  <si>
    <t>Q2/2009</t>
  </si>
  <si>
    <t>Q3/2009</t>
  </si>
  <si>
    <t>Q4/2009</t>
  </si>
  <si>
    <t>Q1/2010</t>
  </si>
  <si>
    <t>Q2/2010</t>
  </si>
  <si>
    <t>Q3/2010</t>
  </si>
  <si>
    <t>Q4/2010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</si>
</sst>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2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44" fontId="5" fillId="0" borderId="0" xfId="1" applyFon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44" fontId="5" fillId="0" borderId="0" xfId="1" applyFont="1"/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4" fontId="0" fillId="0" borderId="0" xfId="1" applyFont="1"/>
    <xf numFmtId="0" fontId="4" fillId="0" borderId="0" xfId="0" applyFont="1" applyAlignment="1">
      <alignment horizontal="center" wrapText="1"/>
    </xf>
    <xf numFmtId="44" fontId="4" fillId="0" borderId="0" xfId="0" applyNumberFormat="1" applyFont="1" applyAlignment="1">
      <alignment horizontal="center"/>
    </xf>
    <xf numFmtId="44" fontId="4" fillId="0" borderId="0" xfId="1" applyFont="1"/>
    <xf numFmtId="44" fontId="4" fillId="0" borderId="0" xfId="0" applyNumberFormat="1" applyFont="1"/>
    <xf numFmtId="44" fontId="4" fillId="0" borderId="0" xfId="0" applyNumberFormat="1" applyFont="1" applyAlignment="1"/>
    <xf numFmtId="44" fontId="4" fillId="0" borderId="0" xfId="1" applyFont="1" applyAlignment="1"/>
    <xf numFmtId="0" fontId="4" fillId="0" borderId="0" xfId="0" applyFont="1"/>
    <xf numFmtId="0" fontId="6" fillId="0" borderId="0" xfId="0" applyFont="1"/>
    <xf numFmtId="0" fontId="2" fillId="2" borderId="0" xfId="0" applyFont="1" applyFill="1" applyAlignment="1"/>
    <xf numFmtId="0" fontId="0" fillId="0" borderId="0" xfId="0" applyAlignment="1"/>
    <xf numFmtId="0" fontId="0" fillId="2" borderId="0" xfId="0" applyFill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Kundenzufriedenheit</a:t>
            </a:r>
          </a:p>
        </c:rich>
      </c:tx>
      <c:layout>
        <c:manualLayout>
          <c:xMode val="edge"/>
          <c:yMode val="edge"/>
          <c:x val="0.3916218259438786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00382443189399"/>
          <c:y val="0.19636363636363635"/>
          <c:w val="0.87249699826566463"/>
          <c:h val="0.53090909090909089"/>
        </c:manualLayout>
      </c:layout>
      <c:lineChart>
        <c:grouping val="standard"/>
        <c:varyColors val="0"/>
        <c:ser>
          <c:idx val="0"/>
          <c:order val="0"/>
          <c:tx>
            <c:strRef>
              <c:f>Tabelle1!$B$4</c:f>
              <c:strCache>
                <c:ptCount val="1"/>
                <c:pt idx="0">
                  <c:v>Durch schnitt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525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Tabelle1!$A$5:$A$12</c:f>
              <c:strCache>
                <c:ptCount val="8"/>
                <c:pt idx="0">
                  <c:v>Q1/2009</c:v>
                </c:pt>
                <c:pt idx="1">
                  <c:v>Q2/2009</c:v>
                </c:pt>
                <c:pt idx="2">
                  <c:v>Q3/2009</c:v>
                </c:pt>
                <c:pt idx="3">
                  <c:v>Q4/2009</c:v>
                </c:pt>
                <c:pt idx="4">
                  <c:v>Q1/2010</c:v>
                </c:pt>
                <c:pt idx="5">
                  <c:v>Q2/2010</c:v>
                </c:pt>
                <c:pt idx="6">
                  <c:v>Q3/2010</c:v>
                </c:pt>
                <c:pt idx="7">
                  <c:v>Q4/2010</c:v>
                </c:pt>
              </c:strCache>
            </c:strRef>
          </c:cat>
          <c:val>
            <c:numRef>
              <c:f>Tabelle1!$B$5:$B$12</c:f>
              <c:numCache>
                <c:formatCode>0.00</c:formatCode>
                <c:ptCount val="8"/>
                <c:pt idx="0">
                  <c:v>1.0819672131147542</c:v>
                </c:pt>
                <c:pt idx="1">
                  <c:v>1.0389610389610389</c:v>
                </c:pt>
                <c:pt idx="2">
                  <c:v>1.0930232558139534</c:v>
                </c:pt>
                <c:pt idx="3">
                  <c:v>1.0298507462686568</c:v>
                </c:pt>
                <c:pt idx="4">
                  <c:v>1.0227272727272727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69-4DAE-BADF-E1728ECF98CB}"/>
            </c:ext>
          </c:extLst>
        </c:ser>
        <c:ser>
          <c:idx val="1"/>
          <c:order val="1"/>
          <c:tx>
            <c:strRef>
              <c:f>Tabelle1!$C$4</c:f>
              <c:strCache>
                <c:ptCount val="1"/>
                <c:pt idx="0">
                  <c:v>Grenzwert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5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Tabelle1!$A$5:$A$12</c:f>
              <c:strCache>
                <c:ptCount val="8"/>
                <c:pt idx="0">
                  <c:v>Q1/2009</c:v>
                </c:pt>
                <c:pt idx="1">
                  <c:v>Q2/2009</c:v>
                </c:pt>
                <c:pt idx="2">
                  <c:v>Q3/2009</c:v>
                </c:pt>
                <c:pt idx="3">
                  <c:v>Q4/2009</c:v>
                </c:pt>
                <c:pt idx="4">
                  <c:v>Q1/2010</c:v>
                </c:pt>
                <c:pt idx="5">
                  <c:v>Q2/2010</c:v>
                </c:pt>
                <c:pt idx="6">
                  <c:v>Q3/2010</c:v>
                </c:pt>
                <c:pt idx="7">
                  <c:v>Q4/2010</c:v>
                </c:pt>
              </c:strCache>
            </c:strRef>
          </c:cat>
          <c:val>
            <c:numRef>
              <c:f>Tabelle1!$C$5:$C$12</c:f>
              <c:numCache>
                <c:formatCode>0.00</c:formatCode>
                <c:ptCount val="8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69-4DAE-BADF-E1728ECF98C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9408464"/>
        <c:axId val="199391448"/>
      </c:lineChart>
      <c:catAx>
        <c:axId val="199408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Zeitraum</a:t>
                </a:r>
              </a:p>
            </c:rich>
          </c:tx>
          <c:layout>
            <c:manualLayout>
              <c:xMode val="edge"/>
              <c:yMode val="edge"/>
              <c:x val="0.48816115978120694"/>
              <c:y val="0.796363636363636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9391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391448"/>
        <c:scaling>
          <c:orientation val="minMax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Wert</a:t>
                </a:r>
              </a:p>
            </c:rich>
          </c:tx>
          <c:layout>
            <c:manualLayout>
              <c:xMode val="edge"/>
              <c:yMode val="edge"/>
              <c:x val="2.9143949837683994E-2"/>
              <c:y val="0.4072727272727272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9408464"/>
        <c:crosses val="autoZero"/>
        <c:crossBetween val="between"/>
        <c:majorUnit val="0.05"/>
        <c:minorUnit val="0.0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0437230399786545"/>
          <c:y val="0.91636363636363638"/>
          <c:w val="0.26593854226886643"/>
          <c:h val="5.81818181818181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Lieferantenreklamation</a:t>
            </a:r>
          </a:p>
        </c:rich>
      </c:tx>
      <c:layout>
        <c:manualLayout>
          <c:xMode val="edge"/>
          <c:yMode val="edge"/>
          <c:x val="0.38450950967851732"/>
          <c:y val="3.00429499343543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11770768189684"/>
          <c:y val="0.15450659966239402"/>
          <c:w val="0.87551985477158811"/>
          <c:h val="0.54721087380431221"/>
        </c:manualLayout>
      </c:layout>
      <c:lineChart>
        <c:grouping val="standard"/>
        <c:varyColors val="0"/>
        <c:ser>
          <c:idx val="0"/>
          <c:order val="0"/>
          <c:tx>
            <c:strRef>
              <c:f>Tabelle1!$B$245</c:f>
              <c:strCache>
                <c:ptCount val="1"/>
                <c:pt idx="0">
                  <c:v>SOLL Wert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Tabelle1!$A$246:$A$253</c:f>
              <c:strCache>
                <c:ptCount val="8"/>
                <c:pt idx="0">
                  <c:v>Q1/2009</c:v>
                </c:pt>
                <c:pt idx="1">
                  <c:v>Q2/2009</c:v>
                </c:pt>
                <c:pt idx="2">
                  <c:v>Q3/2009</c:v>
                </c:pt>
                <c:pt idx="3">
                  <c:v>Q4/2009</c:v>
                </c:pt>
                <c:pt idx="4">
                  <c:v>Q1/2010</c:v>
                </c:pt>
                <c:pt idx="5">
                  <c:v>Q2/2010</c:v>
                </c:pt>
                <c:pt idx="6">
                  <c:v>Q3/2010</c:v>
                </c:pt>
                <c:pt idx="7">
                  <c:v>Q4/2010</c:v>
                </c:pt>
              </c:strCache>
            </c:strRef>
          </c:cat>
          <c:val>
            <c:numRef>
              <c:f>Tabelle1!$B$246:$B$253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F3-4D19-934F-C5634F2A3248}"/>
            </c:ext>
          </c:extLst>
        </c:ser>
        <c:ser>
          <c:idx val="1"/>
          <c:order val="1"/>
          <c:tx>
            <c:strRef>
              <c:f>Tabelle1!$C$245</c:f>
              <c:strCache>
                <c:ptCount val="1"/>
                <c:pt idx="0">
                  <c:v>Anteil reklamierter Bestellungen A-Lieferanten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strRef>
              <c:f>Tabelle1!$A$246:$A$253</c:f>
              <c:strCache>
                <c:ptCount val="8"/>
                <c:pt idx="0">
                  <c:v>Q1/2009</c:v>
                </c:pt>
                <c:pt idx="1">
                  <c:v>Q2/2009</c:v>
                </c:pt>
                <c:pt idx="2">
                  <c:v>Q3/2009</c:v>
                </c:pt>
                <c:pt idx="3">
                  <c:v>Q4/2009</c:v>
                </c:pt>
                <c:pt idx="4">
                  <c:v>Q1/2010</c:v>
                </c:pt>
                <c:pt idx="5">
                  <c:v>Q2/2010</c:v>
                </c:pt>
                <c:pt idx="6">
                  <c:v>Q3/2010</c:v>
                </c:pt>
                <c:pt idx="7">
                  <c:v>Q4/2010</c:v>
                </c:pt>
              </c:strCache>
            </c:strRef>
          </c:cat>
          <c:val>
            <c:numRef>
              <c:f>Tabelle1!$C$246:$C$253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F3-4D19-934F-C5634F2A3248}"/>
            </c:ext>
          </c:extLst>
        </c:ser>
        <c:ser>
          <c:idx val="2"/>
          <c:order val="2"/>
          <c:tx>
            <c:strRef>
              <c:f>Tabelle1!$D$245</c:f>
              <c:strCache>
                <c:ptCount val="1"/>
                <c:pt idx="0">
                  <c:v>SOLL Wert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Tabelle1!$A$246:$A$253</c:f>
              <c:strCache>
                <c:ptCount val="8"/>
                <c:pt idx="0">
                  <c:v>Q1/2009</c:v>
                </c:pt>
                <c:pt idx="1">
                  <c:v>Q2/2009</c:v>
                </c:pt>
                <c:pt idx="2">
                  <c:v>Q3/2009</c:v>
                </c:pt>
                <c:pt idx="3">
                  <c:v>Q4/2009</c:v>
                </c:pt>
                <c:pt idx="4">
                  <c:v>Q1/2010</c:v>
                </c:pt>
                <c:pt idx="5">
                  <c:v>Q2/2010</c:v>
                </c:pt>
                <c:pt idx="6">
                  <c:v>Q3/2010</c:v>
                </c:pt>
                <c:pt idx="7">
                  <c:v>Q4/2010</c:v>
                </c:pt>
              </c:strCache>
            </c:strRef>
          </c:cat>
          <c:val>
            <c:numRef>
              <c:f>Tabelle1!$D$246:$D$253</c:f>
              <c:numCache>
                <c:formatCode>0.00</c:formatCode>
                <c:ptCount val="8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F3-4D19-934F-C5634F2A3248}"/>
            </c:ext>
          </c:extLst>
        </c:ser>
        <c:ser>
          <c:idx val="3"/>
          <c:order val="3"/>
          <c:tx>
            <c:strRef>
              <c:f>Tabelle1!$E$245</c:f>
              <c:strCache>
                <c:ptCount val="1"/>
                <c:pt idx="0">
                  <c:v>Anteil reklamierter Bestellungen B-Lieferanten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Tabelle1!$A$246:$A$253</c:f>
              <c:strCache>
                <c:ptCount val="8"/>
                <c:pt idx="0">
                  <c:v>Q1/2009</c:v>
                </c:pt>
                <c:pt idx="1">
                  <c:v>Q2/2009</c:v>
                </c:pt>
                <c:pt idx="2">
                  <c:v>Q3/2009</c:v>
                </c:pt>
                <c:pt idx="3">
                  <c:v>Q4/2009</c:v>
                </c:pt>
                <c:pt idx="4">
                  <c:v>Q1/2010</c:v>
                </c:pt>
                <c:pt idx="5">
                  <c:v>Q2/2010</c:v>
                </c:pt>
                <c:pt idx="6">
                  <c:v>Q3/2010</c:v>
                </c:pt>
                <c:pt idx="7">
                  <c:v>Q4/2010</c:v>
                </c:pt>
              </c:strCache>
            </c:strRef>
          </c:cat>
          <c:val>
            <c:numRef>
              <c:f>Tabelle1!$E$246:$E$253</c:f>
              <c:numCache>
                <c:formatCode>0.00</c:formatCode>
                <c:ptCount val="8"/>
                <c:pt idx="0">
                  <c:v>4.1666666666666664E-2</c:v>
                </c:pt>
                <c:pt idx="1">
                  <c:v>0</c:v>
                </c:pt>
                <c:pt idx="2">
                  <c:v>0.18181818181818182</c:v>
                </c:pt>
                <c:pt idx="3">
                  <c:v>3.5714285714285712E-2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F3-4D19-934F-C5634F2A3248}"/>
            </c:ext>
          </c:extLst>
        </c:ser>
        <c:ser>
          <c:idx val="4"/>
          <c:order val="4"/>
          <c:tx>
            <c:strRef>
              <c:f>Tabelle1!$F$245</c:f>
              <c:strCache>
                <c:ptCount val="1"/>
                <c:pt idx="0">
                  <c:v>SOLL Wert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Tabelle1!$A$246:$A$253</c:f>
              <c:strCache>
                <c:ptCount val="8"/>
                <c:pt idx="0">
                  <c:v>Q1/2009</c:v>
                </c:pt>
                <c:pt idx="1">
                  <c:v>Q2/2009</c:v>
                </c:pt>
                <c:pt idx="2">
                  <c:v>Q3/2009</c:v>
                </c:pt>
                <c:pt idx="3">
                  <c:v>Q4/2009</c:v>
                </c:pt>
                <c:pt idx="4">
                  <c:v>Q1/2010</c:v>
                </c:pt>
                <c:pt idx="5">
                  <c:v>Q2/2010</c:v>
                </c:pt>
                <c:pt idx="6">
                  <c:v>Q3/2010</c:v>
                </c:pt>
                <c:pt idx="7">
                  <c:v>Q4/2010</c:v>
                </c:pt>
              </c:strCache>
            </c:strRef>
          </c:cat>
          <c:val>
            <c:numRef>
              <c:f>Tabelle1!$F$246:$F$253</c:f>
              <c:numCache>
                <c:formatCode>0.00</c:formatCode>
                <c:ptCount val="8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F3-4D19-934F-C5634F2A3248}"/>
            </c:ext>
          </c:extLst>
        </c:ser>
        <c:ser>
          <c:idx val="5"/>
          <c:order val="5"/>
          <c:tx>
            <c:strRef>
              <c:f>Tabelle1!$G$245</c:f>
              <c:strCache>
                <c:ptCount val="1"/>
                <c:pt idx="0">
                  <c:v>Anteil reklamierter Bestellungen C-Lieferanten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Tabelle1!$A$246:$A$253</c:f>
              <c:strCache>
                <c:ptCount val="8"/>
                <c:pt idx="0">
                  <c:v>Q1/2009</c:v>
                </c:pt>
                <c:pt idx="1">
                  <c:v>Q2/2009</c:v>
                </c:pt>
                <c:pt idx="2">
                  <c:v>Q3/2009</c:v>
                </c:pt>
                <c:pt idx="3">
                  <c:v>Q4/2009</c:v>
                </c:pt>
                <c:pt idx="4">
                  <c:v>Q1/2010</c:v>
                </c:pt>
                <c:pt idx="5">
                  <c:v>Q2/2010</c:v>
                </c:pt>
                <c:pt idx="6">
                  <c:v>Q3/2010</c:v>
                </c:pt>
                <c:pt idx="7">
                  <c:v>Q4/2010</c:v>
                </c:pt>
              </c:strCache>
            </c:strRef>
          </c:cat>
          <c:val>
            <c:numRef>
              <c:f>Tabelle1!$G$246:$G$253</c:f>
              <c:numCache>
                <c:formatCode>0.00</c:formatCode>
                <c:ptCount val="8"/>
                <c:pt idx="0">
                  <c:v>7.407407407407407E-2</c:v>
                </c:pt>
                <c:pt idx="1">
                  <c:v>6.6666666666666666E-2</c:v>
                </c:pt>
                <c:pt idx="2">
                  <c:v>0.21428571428571427</c:v>
                </c:pt>
                <c:pt idx="3">
                  <c:v>4.5454545454545456E-2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7F3-4D19-934F-C5634F2A3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538752"/>
        <c:axId val="198538360"/>
      </c:lineChart>
      <c:catAx>
        <c:axId val="1985387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Zeitraum</a:t>
                </a:r>
              </a:p>
            </c:rich>
          </c:tx>
          <c:layout>
            <c:manualLayout>
              <c:xMode val="edge"/>
              <c:yMode val="edge"/>
              <c:x val="0.5006922392216665"/>
              <c:y val="0.768241148321348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8538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538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Wert</a:t>
                </a:r>
              </a:p>
            </c:rich>
          </c:tx>
          <c:layout>
            <c:manualLayout>
              <c:xMode val="edge"/>
              <c:yMode val="edge"/>
              <c:x val="2.2130043722504596E-2"/>
              <c:y val="0.3905583491466071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8538752"/>
        <c:crosses val="autoZero"/>
        <c:crossBetween val="between"/>
        <c:majorUnit val="0.0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001400686971451"/>
          <c:y val="0.84334852315723408"/>
          <c:w val="0.82434412866329621"/>
          <c:h val="0.141631049690527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Grund für Lieferantenreklamation</a:t>
            </a:r>
          </a:p>
        </c:rich>
      </c:tx>
      <c:layout>
        <c:manualLayout>
          <c:xMode val="edge"/>
          <c:yMode val="edge"/>
          <c:x val="0.37500047683776455"/>
          <c:y val="3.23450134770889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823014352180932E-2"/>
          <c:y val="0.16442048517520216"/>
          <c:w val="0.9049490673689109"/>
          <c:h val="0.409703504043126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Tabelle1!$A$286</c:f>
              <c:strCache>
                <c:ptCount val="1"/>
                <c:pt idx="0">
                  <c:v>Q1/2009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Tabelle1!$B$284:$M$285</c:f>
              <c:multiLvlStrCache>
                <c:ptCount val="12"/>
                <c:lvl>
                  <c:pt idx="0">
                    <c:v>gesamt</c:v>
                  </c:pt>
                  <c:pt idx="1">
                    <c:v>Fehllieferung</c:v>
                  </c:pt>
                  <c:pt idx="2">
                    <c:v>beschädigt</c:v>
                  </c:pt>
                  <c:pt idx="3">
                    <c:v>zu spät</c:v>
                  </c:pt>
                  <c:pt idx="4">
                    <c:v>gesamt</c:v>
                  </c:pt>
                  <c:pt idx="5">
                    <c:v>Fehllieferung</c:v>
                  </c:pt>
                  <c:pt idx="6">
                    <c:v>beschädigt</c:v>
                  </c:pt>
                  <c:pt idx="7">
                    <c:v>zu spät</c:v>
                  </c:pt>
                  <c:pt idx="8">
                    <c:v>gesamt</c:v>
                  </c:pt>
                  <c:pt idx="9">
                    <c:v>Fehllieferung</c:v>
                  </c:pt>
                  <c:pt idx="10">
                    <c:v>beschädigt</c:v>
                  </c:pt>
                  <c:pt idx="11">
                    <c:v>zu spät</c:v>
                  </c:pt>
                </c:lvl>
                <c:lvl>
                  <c:pt idx="0">
                    <c:v>Reklamationen A-Lieferanten</c:v>
                  </c:pt>
                  <c:pt idx="4">
                    <c:v>Reklamationen B-Lieferanten</c:v>
                  </c:pt>
                  <c:pt idx="8">
                    <c:v>Reklamationen C-Lieferanten</c:v>
                  </c:pt>
                </c:lvl>
              </c:multiLvlStrCache>
            </c:multiLvlStrRef>
          </c:cat>
          <c:val>
            <c:numRef>
              <c:f>Tabelle1!$B$286:$M$286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F3-4366-A186-C3B0602FE3A3}"/>
            </c:ext>
          </c:extLst>
        </c:ser>
        <c:ser>
          <c:idx val="1"/>
          <c:order val="1"/>
          <c:tx>
            <c:strRef>
              <c:f>Tabelle1!$A$287</c:f>
              <c:strCache>
                <c:ptCount val="1"/>
                <c:pt idx="0">
                  <c:v>Q2/2009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Tabelle1!$B$284:$M$285</c:f>
              <c:multiLvlStrCache>
                <c:ptCount val="12"/>
                <c:lvl>
                  <c:pt idx="0">
                    <c:v>gesamt</c:v>
                  </c:pt>
                  <c:pt idx="1">
                    <c:v>Fehllieferung</c:v>
                  </c:pt>
                  <c:pt idx="2">
                    <c:v>beschädigt</c:v>
                  </c:pt>
                  <c:pt idx="3">
                    <c:v>zu spät</c:v>
                  </c:pt>
                  <c:pt idx="4">
                    <c:v>gesamt</c:v>
                  </c:pt>
                  <c:pt idx="5">
                    <c:v>Fehllieferung</c:v>
                  </c:pt>
                  <c:pt idx="6">
                    <c:v>beschädigt</c:v>
                  </c:pt>
                  <c:pt idx="7">
                    <c:v>zu spät</c:v>
                  </c:pt>
                  <c:pt idx="8">
                    <c:v>gesamt</c:v>
                  </c:pt>
                  <c:pt idx="9">
                    <c:v>Fehllieferung</c:v>
                  </c:pt>
                  <c:pt idx="10">
                    <c:v>beschädigt</c:v>
                  </c:pt>
                  <c:pt idx="11">
                    <c:v>zu spät</c:v>
                  </c:pt>
                </c:lvl>
                <c:lvl>
                  <c:pt idx="0">
                    <c:v>Reklamationen A-Lieferanten</c:v>
                  </c:pt>
                  <c:pt idx="4">
                    <c:v>Reklamationen B-Lieferanten</c:v>
                  </c:pt>
                  <c:pt idx="8">
                    <c:v>Reklamationen C-Lieferanten</c:v>
                  </c:pt>
                </c:lvl>
              </c:multiLvlStrCache>
            </c:multiLvlStrRef>
          </c:cat>
          <c:val>
            <c:numRef>
              <c:f>Tabelle1!$B$287:$M$287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F3-4366-A186-C3B0602FE3A3}"/>
            </c:ext>
          </c:extLst>
        </c:ser>
        <c:ser>
          <c:idx val="2"/>
          <c:order val="2"/>
          <c:tx>
            <c:strRef>
              <c:f>Tabelle1!$A$288</c:f>
              <c:strCache>
                <c:ptCount val="1"/>
                <c:pt idx="0">
                  <c:v>Q3/2009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Tabelle1!$B$284:$M$285</c:f>
              <c:multiLvlStrCache>
                <c:ptCount val="12"/>
                <c:lvl>
                  <c:pt idx="0">
                    <c:v>gesamt</c:v>
                  </c:pt>
                  <c:pt idx="1">
                    <c:v>Fehllieferung</c:v>
                  </c:pt>
                  <c:pt idx="2">
                    <c:v>beschädigt</c:v>
                  </c:pt>
                  <c:pt idx="3">
                    <c:v>zu spät</c:v>
                  </c:pt>
                  <c:pt idx="4">
                    <c:v>gesamt</c:v>
                  </c:pt>
                  <c:pt idx="5">
                    <c:v>Fehllieferung</c:v>
                  </c:pt>
                  <c:pt idx="6">
                    <c:v>beschädigt</c:v>
                  </c:pt>
                  <c:pt idx="7">
                    <c:v>zu spät</c:v>
                  </c:pt>
                  <c:pt idx="8">
                    <c:v>gesamt</c:v>
                  </c:pt>
                  <c:pt idx="9">
                    <c:v>Fehllieferung</c:v>
                  </c:pt>
                  <c:pt idx="10">
                    <c:v>beschädigt</c:v>
                  </c:pt>
                  <c:pt idx="11">
                    <c:v>zu spät</c:v>
                  </c:pt>
                </c:lvl>
                <c:lvl>
                  <c:pt idx="0">
                    <c:v>Reklamationen A-Lieferanten</c:v>
                  </c:pt>
                  <c:pt idx="4">
                    <c:v>Reklamationen B-Lieferanten</c:v>
                  </c:pt>
                  <c:pt idx="8">
                    <c:v>Reklamationen C-Lieferanten</c:v>
                  </c:pt>
                </c:lvl>
              </c:multiLvlStrCache>
            </c:multiLvlStrRef>
          </c:cat>
          <c:val>
            <c:numRef>
              <c:f>Tabelle1!$B$288:$M$288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F3-4366-A186-C3B0602FE3A3}"/>
            </c:ext>
          </c:extLst>
        </c:ser>
        <c:ser>
          <c:idx val="3"/>
          <c:order val="3"/>
          <c:tx>
            <c:strRef>
              <c:f>Tabelle1!$A$289</c:f>
              <c:strCache>
                <c:ptCount val="1"/>
                <c:pt idx="0">
                  <c:v>Q4/2009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Tabelle1!$B$284:$M$285</c:f>
              <c:multiLvlStrCache>
                <c:ptCount val="12"/>
                <c:lvl>
                  <c:pt idx="0">
                    <c:v>gesamt</c:v>
                  </c:pt>
                  <c:pt idx="1">
                    <c:v>Fehllieferung</c:v>
                  </c:pt>
                  <c:pt idx="2">
                    <c:v>beschädigt</c:v>
                  </c:pt>
                  <c:pt idx="3">
                    <c:v>zu spät</c:v>
                  </c:pt>
                  <c:pt idx="4">
                    <c:v>gesamt</c:v>
                  </c:pt>
                  <c:pt idx="5">
                    <c:v>Fehllieferung</c:v>
                  </c:pt>
                  <c:pt idx="6">
                    <c:v>beschädigt</c:v>
                  </c:pt>
                  <c:pt idx="7">
                    <c:v>zu spät</c:v>
                  </c:pt>
                  <c:pt idx="8">
                    <c:v>gesamt</c:v>
                  </c:pt>
                  <c:pt idx="9">
                    <c:v>Fehllieferung</c:v>
                  </c:pt>
                  <c:pt idx="10">
                    <c:v>beschädigt</c:v>
                  </c:pt>
                  <c:pt idx="11">
                    <c:v>zu spät</c:v>
                  </c:pt>
                </c:lvl>
                <c:lvl>
                  <c:pt idx="0">
                    <c:v>Reklamationen A-Lieferanten</c:v>
                  </c:pt>
                  <c:pt idx="4">
                    <c:v>Reklamationen B-Lieferanten</c:v>
                  </c:pt>
                  <c:pt idx="8">
                    <c:v>Reklamationen C-Lieferanten</c:v>
                  </c:pt>
                </c:lvl>
              </c:multiLvlStrCache>
            </c:multiLvlStrRef>
          </c:cat>
          <c:val>
            <c:numRef>
              <c:f>Tabelle1!$B$289:$M$289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F3-4366-A186-C3B0602FE3A3}"/>
            </c:ext>
          </c:extLst>
        </c:ser>
        <c:ser>
          <c:idx val="4"/>
          <c:order val="4"/>
          <c:tx>
            <c:strRef>
              <c:f>Tabelle1!$A$290</c:f>
              <c:strCache>
                <c:ptCount val="1"/>
                <c:pt idx="0">
                  <c:v>Q1/2010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Tabelle1!$B$284:$M$285</c:f>
              <c:multiLvlStrCache>
                <c:ptCount val="12"/>
                <c:lvl>
                  <c:pt idx="0">
                    <c:v>gesamt</c:v>
                  </c:pt>
                  <c:pt idx="1">
                    <c:v>Fehllieferung</c:v>
                  </c:pt>
                  <c:pt idx="2">
                    <c:v>beschädigt</c:v>
                  </c:pt>
                  <c:pt idx="3">
                    <c:v>zu spät</c:v>
                  </c:pt>
                  <c:pt idx="4">
                    <c:v>gesamt</c:v>
                  </c:pt>
                  <c:pt idx="5">
                    <c:v>Fehllieferung</c:v>
                  </c:pt>
                  <c:pt idx="6">
                    <c:v>beschädigt</c:v>
                  </c:pt>
                  <c:pt idx="7">
                    <c:v>zu spät</c:v>
                  </c:pt>
                  <c:pt idx="8">
                    <c:v>gesamt</c:v>
                  </c:pt>
                  <c:pt idx="9">
                    <c:v>Fehllieferung</c:v>
                  </c:pt>
                  <c:pt idx="10">
                    <c:v>beschädigt</c:v>
                  </c:pt>
                  <c:pt idx="11">
                    <c:v>zu spät</c:v>
                  </c:pt>
                </c:lvl>
                <c:lvl>
                  <c:pt idx="0">
                    <c:v>Reklamationen A-Lieferanten</c:v>
                  </c:pt>
                  <c:pt idx="4">
                    <c:v>Reklamationen B-Lieferanten</c:v>
                  </c:pt>
                  <c:pt idx="8">
                    <c:v>Reklamationen C-Lieferanten</c:v>
                  </c:pt>
                </c:lvl>
              </c:multiLvlStrCache>
            </c:multiLvlStrRef>
          </c:cat>
          <c:val>
            <c:numRef>
              <c:f>Tabelle1!$B$290:$M$290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F3-4366-A186-C3B0602FE3A3}"/>
            </c:ext>
          </c:extLst>
        </c:ser>
        <c:ser>
          <c:idx val="5"/>
          <c:order val="5"/>
          <c:tx>
            <c:strRef>
              <c:f>Tabelle1!$A$291</c:f>
              <c:strCache>
                <c:ptCount val="1"/>
                <c:pt idx="0">
                  <c:v>Q2/2010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Tabelle1!$B$284:$M$285</c:f>
              <c:multiLvlStrCache>
                <c:ptCount val="12"/>
                <c:lvl>
                  <c:pt idx="0">
                    <c:v>gesamt</c:v>
                  </c:pt>
                  <c:pt idx="1">
                    <c:v>Fehllieferung</c:v>
                  </c:pt>
                  <c:pt idx="2">
                    <c:v>beschädigt</c:v>
                  </c:pt>
                  <c:pt idx="3">
                    <c:v>zu spät</c:v>
                  </c:pt>
                  <c:pt idx="4">
                    <c:v>gesamt</c:v>
                  </c:pt>
                  <c:pt idx="5">
                    <c:v>Fehllieferung</c:v>
                  </c:pt>
                  <c:pt idx="6">
                    <c:v>beschädigt</c:v>
                  </c:pt>
                  <c:pt idx="7">
                    <c:v>zu spät</c:v>
                  </c:pt>
                  <c:pt idx="8">
                    <c:v>gesamt</c:v>
                  </c:pt>
                  <c:pt idx="9">
                    <c:v>Fehllieferung</c:v>
                  </c:pt>
                  <c:pt idx="10">
                    <c:v>beschädigt</c:v>
                  </c:pt>
                  <c:pt idx="11">
                    <c:v>zu spät</c:v>
                  </c:pt>
                </c:lvl>
                <c:lvl>
                  <c:pt idx="0">
                    <c:v>Reklamationen A-Lieferanten</c:v>
                  </c:pt>
                  <c:pt idx="4">
                    <c:v>Reklamationen B-Lieferanten</c:v>
                  </c:pt>
                  <c:pt idx="8">
                    <c:v>Reklamationen C-Lieferanten</c:v>
                  </c:pt>
                </c:lvl>
              </c:multiLvlStrCache>
            </c:multiLvlStrRef>
          </c:cat>
          <c:val>
            <c:numRef>
              <c:f>Tabelle1!$B$291:$M$291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7F3-4366-A186-C3B0602FE3A3}"/>
            </c:ext>
          </c:extLst>
        </c:ser>
        <c:ser>
          <c:idx val="6"/>
          <c:order val="6"/>
          <c:tx>
            <c:strRef>
              <c:f>Tabelle1!$A$292</c:f>
              <c:strCache>
                <c:ptCount val="1"/>
                <c:pt idx="0">
                  <c:v>Q3/2010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Tabelle1!$B$284:$M$285</c:f>
              <c:multiLvlStrCache>
                <c:ptCount val="12"/>
                <c:lvl>
                  <c:pt idx="0">
                    <c:v>gesamt</c:v>
                  </c:pt>
                  <c:pt idx="1">
                    <c:v>Fehllieferung</c:v>
                  </c:pt>
                  <c:pt idx="2">
                    <c:v>beschädigt</c:v>
                  </c:pt>
                  <c:pt idx="3">
                    <c:v>zu spät</c:v>
                  </c:pt>
                  <c:pt idx="4">
                    <c:v>gesamt</c:v>
                  </c:pt>
                  <c:pt idx="5">
                    <c:v>Fehllieferung</c:v>
                  </c:pt>
                  <c:pt idx="6">
                    <c:v>beschädigt</c:v>
                  </c:pt>
                  <c:pt idx="7">
                    <c:v>zu spät</c:v>
                  </c:pt>
                  <c:pt idx="8">
                    <c:v>gesamt</c:v>
                  </c:pt>
                  <c:pt idx="9">
                    <c:v>Fehllieferung</c:v>
                  </c:pt>
                  <c:pt idx="10">
                    <c:v>beschädigt</c:v>
                  </c:pt>
                  <c:pt idx="11">
                    <c:v>zu spät</c:v>
                  </c:pt>
                </c:lvl>
                <c:lvl>
                  <c:pt idx="0">
                    <c:v>Reklamationen A-Lieferanten</c:v>
                  </c:pt>
                  <c:pt idx="4">
                    <c:v>Reklamationen B-Lieferanten</c:v>
                  </c:pt>
                  <c:pt idx="8">
                    <c:v>Reklamationen C-Lieferanten</c:v>
                  </c:pt>
                </c:lvl>
              </c:multiLvlStrCache>
            </c:multiLvlStrRef>
          </c:cat>
          <c:val>
            <c:numRef>
              <c:f>Tabelle1!$B$292:$M$292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F3-4366-A186-C3B0602FE3A3}"/>
            </c:ext>
          </c:extLst>
        </c:ser>
        <c:ser>
          <c:idx val="7"/>
          <c:order val="7"/>
          <c:tx>
            <c:strRef>
              <c:f>Tabelle1!$A$293</c:f>
              <c:strCache>
                <c:ptCount val="1"/>
                <c:pt idx="0">
                  <c:v>Q4/2010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Tabelle1!$B$284:$M$285</c:f>
              <c:multiLvlStrCache>
                <c:ptCount val="12"/>
                <c:lvl>
                  <c:pt idx="0">
                    <c:v>gesamt</c:v>
                  </c:pt>
                  <c:pt idx="1">
                    <c:v>Fehllieferung</c:v>
                  </c:pt>
                  <c:pt idx="2">
                    <c:v>beschädigt</c:v>
                  </c:pt>
                  <c:pt idx="3">
                    <c:v>zu spät</c:v>
                  </c:pt>
                  <c:pt idx="4">
                    <c:v>gesamt</c:v>
                  </c:pt>
                  <c:pt idx="5">
                    <c:v>Fehllieferung</c:v>
                  </c:pt>
                  <c:pt idx="6">
                    <c:v>beschädigt</c:v>
                  </c:pt>
                  <c:pt idx="7">
                    <c:v>zu spät</c:v>
                  </c:pt>
                  <c:pt idx="8">
                    <c:v>gesamt</c:v>
                  </c:pt>
                  <c:pt idx="9">
                    <c:v>Fehllieferung</c:v>
                  </c:pt>
                  <c:pt idx="10">
                    <c:v>beschädigt</c:v>
                  </c:pt>
                  <c:pt idx="11">
                    <c:v>zu spät</c:v>
                  </c:pt>
                </c:lvl>
                <c:lvl>
                  <c:pt idx="0">
                    <c:v>Reklamationen A-Lieferanten</c:v>
                  </c:pt>
                  <c:pt idx="4">
                    <c:v>Reklamationen B-Lieferanten</c:v>
                  </c:pt>
                  <c:pt idx="8">
                    <c:v>Reklamationen C-Lieferanten</c:v>
                  </c:pt>
                </c:lvl>
              </c:multiLvlStrCache>
            </c:multiLvlStrRef>
          </c:cat>
          <c:val>
            <c:numRef>
              <c:f>Tabelle1!$B$293:$M$293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7F3-4366-A186-C3B0602FE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428208"/>
        <c:axId val="200428600"/>
      </c:barChart>
      <c:catAx>
        <c:axId val="2004282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Zeitraum</a:t>
                </a:r>
              </a:p>
            </c:rich>
          </c:tx>
          <c:layout>
            <c:manualLayout>
              <c:xMode val="edge"/>
              <c:yMode val="edge"/>
              <c:x val="0.49349021083858596"/>
              <c:y val="0.8328840970350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0428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428600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Anzahl</a:t>
                </a:r>
              </a:p>
            </c:rich>
          </c:tx>
          <c:layout>
            <c:manualLayout>
              <c:xMode val="edge"/>
              <c:yMode val="edge"/>
              <c:x val="2.083335982432025E-2"/>
              <c:y val="0.315363881401617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0428208"/>
        <c:crosses val="autoZero"/>
        <c:crossBetween val="between"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92190033200624"/>
          <c:y val="0.92183288409703501"/>
          <c:w val="0.66015708943314799"/>
          <c:h val="5.92991913746630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Verhältnis Angebotsanzahl zu Auftragsanzahl</a:t>
            </a:r>
          </a:p>
        </c:rich>
      </c:tx>
      <c:layout>
        <c:manualLayout>
          <c:xMode val="edge"/>
          <c:yMode val="edge"/>
          <c:x val="0.30642795104042742"/>
          <c:y val="3.55988180079958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6443935158491"/>
          <c:y val="0.19093911477015943"/>
          <c:w val="0.87743027932063844"/>
          <c:h val="0.52103724538975715"/>
        </c:manualLayout>
      </c:layout>
      <c:lineChart>
        <c:grouping val="standard"/>
        <c:varyColors val="0"/>
        <c:ser>
          <c:idx val="0"/>
          <c:order val="0"/>
          <c:tx>
            <c:strRef>
              <c:f>Tabelle1!$B$24</c:f>
              <c:strCache>
                <c:ptCount val="1"/>
                <c:pt idx="0">
                  <c:v>Faktor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Tabelle1!$A$25:$A$32</c:f>
              <c:strCache>
                <c:ptCount val="8"/>
                <c:pt idx="0">
                  <c:v>Q1/2009</c:v>
                </c:pt>
                <c:pt idx="1">
                  <c:v>Q2/2009</c:v>
                </c:pt>
                <c:pt idx="2">
                  <c:v>Q3/2009</c:v>
                </c:pt>
                <c:pt idx="3">
                  <c:v>Q4/2009</c:v>
                </c:pt>
                <c:pt idx="4">
                  <c:v>Q1/2010</c:v>
                </c:pt>
                <c:pt idx="5">
                  <c:v>Q2/2010</c:v>
                </c:pt>
                <c:pt idx="6">
                  <c:v>Q3/2010</c:v>
                </c:pt>
                <c:pt idx="7">
                  <c:v>Q4/2010</c:v>
                </c:pt>
              </c:strCache>
            </c:strRef>
          </c:cat>
          <c:val>
            <c:numRef>
              <c:f>Tabelle1!$B$25:$B$32</c:f>
              <c:numCache>
                <c:formatCode>0.00</c:formatCode>
                <c:ptCount val="8"/>
                <c:pt idx="0">
                  <c:v>0.28778718258766628</c:v>
                </c:pt>
                <c:pt idx="1">
                  <c:v>0.34162162162162163</c:v>
                </c:pt>
                <c:pt idx="2">
                  <c:v>0.28828828828828829</c:v>
                </c:pt>
                <c:pt idx="3">
                  <c:v>0.32032520325203251</c:v>
                </c:pt>
                <c:pt idx="4">
                  <c:v>0.36768149882903983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8D-4ECD-BFF3-074E88650373}"/>
            </c:ext>
          </c:extLst>
        </c:ser>
        <c:ser>
          <c:idx val="1"/>
          <c:order val="1"/>
          <c:tx>
            <c:strRef>
              <c:f>Tabelle1!$C$24</c:f>
              <c:strCache>
                <c:ptCount val="1"/>
                <c:pt idx="0">
                  <c:v>Grenzwert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Tabelle1!$A$25:$A$32</c:f>
              <c:strCache>
                <c:ptCount val="8"/>
                <c:pt idx="0">
                  <c:v>Q1/2009</c:v>
                </c:pt>
                <c:pt idx="1">
                  <c:v>Q2/2009</c:v>
                </c:pt>
                <c:pt idx="2">
                  <c:v>Q3/2009</c:v>
                </c:pt>
                <c:pt idx="3">
                  <c:v>Q4/2009</c:v>
                </c:pt>
                <c:pt idx="4">
                  <c:v>Q1/2010</c:v>
                </c:pt>
                <c:pt idx="5">
                  <c:v>Q2/2010</c:v>
                </c:pt>
                <c:pt idx="6">
                  <c:v>Q3/2010</c:v>
                </c:pt>
                <c:pt idx="7">
                  <c:v>Q4/2010</c:v>
                </c:pt>
              </c:strCache>
            </c:strRef>
          </c:cat>
          <c:val>
            <c:numRef>
              <c:f>Tabelle1!$C$25:$C$32</c:f>
              <c:numCache>
                <c:formatCode>General</c:formatCode>
                <c:ptCount val="8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8D-4ECD-BFF3-074E886503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9825952"/>
        <c:axId val="199830432"/>
      </c:lineChart>
      <c:catAx>
        <c:axId val="1998259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Zeitraum</a:t>
                </a:r>
              </a:p>
            </c:rich>
          </c:tx>
          <c:layout>
            <c:manualLayout>
              <c:xMode val="edge"/>
              <c:yMode val="edge"/>
              <c:x val="0.49925334462196463"/>
              <c:y val="0.799355277088633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9830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830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Faktor</a:t>
                </a:r>
              </a:p>
            </c:rich>
          </c:tx>
          <c:layout>
            <c:manualLayout>
              <c:xMode val="edge"/>
              <c:yMode val="edge"/>
              <c:x val="2.3916327886082139E-2"/>
              <c:y val="0.3883507419054090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98259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2600959047083808"/>
          <c:y val="0.90615173111262104"/>
          <c:w val="0.22720511491778034"/>
          <c:h val="7.11976360159916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Verhältnis Angebotswert zu Auftragswert</a:t>
            </a:r>
          </a:p>
        </c:rich>
      </c:tx>
      <c:layout>
        <c:manualLayout>
          <c:xMode val="edge"/>
          <c:yMode val="edge"/>
          <c:x val="0.32287042646210889"/>
          <c:y val="3.4482811402226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6443935158491"/>
          <c:y val="0.18495326115739671"/>
          <c:w val="0.87743027932063844"/>
          <c:h val="0.53605097725279383"/>
        </c:manualLayout>
      </c:layout>
      <c:lineChart>
        <c:grouping val="standard"/>
        <c:varyColors val="0"/>
        <c:ser>
          <c:idx val="0"/>
          <c:order val="0"/>
          <c:tx>
            <c:strRef>
              <c:f>Tabelle1!$B$43</c:f>
              <c:strCache>
                <c:ptCount val="1"/>
                <c:pt idx="0">
                  <c:v>Faktor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Tabelle1!$A$44:$A$51</c:f>
              <c:strCache>
                <c:ptCount val="8"/>
                <c:pt idx="0">
                  <c:v>Q1/2009</c:v>
                </c:pt>
                <c:pt idx="1">
                  <c:v>Q2/2009</c:v>
                </c:pt>
                <c:pt idx="2">
                  <c:v>Q3/2009</c:v>
                </c:pt>
                <c:pt idx="3">
                  <c:v>Q4/2009</c:v>
                </c:pt>
                <c:pt idx="4">
                  <c:v>Q1/2010</c:v>
                </c:pt>
                <c:pt idx="5">
                  <c:v>Q2/2010</c:v>
                </c:pt>
                <c:pt idx="6">
                  <c:v>Q3/2010</c:v>
                </c:pt>
                <c:pt idx="7">
                  <c:v>Q4/2010</c:v>
                </c:pt>
              </c:strCache>
            </c:strRef>
          </c:cat>
          <c:val>
            <c:numRef>
              <c:f>Tabelle1!$B$44:$B$51</c:f>
              <c:numCache>
                <c:formatCode>0.00</c:formatCode>
                <c:ptCount val="8"/>
                <c:pt idx="0">
                  <c:v>0.53284737030568941</c:v>
                </c:pt>
                <c:pt idx="1">
                  <c:v>0.62983673593225364</c:v>
                </c:pt>
                <c:pt idx="2">
                  <c:v>0.68087568406377419</c:v>
                </c:pt>
                <c:pt idx="3">
                  <c:v>0.42751822237065801</c:v>
                </c:pt>
                <c:pt idx="4">
                  <c:v>0.42530032521404393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BC-4177-815F-66BA6FA1710D}"/>
            </c:ext>
          </c:extLst>
        </c:ser>
        <c:ser>
          <c:idx val="1"/>
          <c:order val="1"/>
          <c:tx>
            <c:strRef>
              <c:f>Tabelle1!$C$43</c:f>
              <c:strCache>
                <c:ptCount val="1"/>
                <c:pt idx="0">
                  <c:v>Grenzwert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Tabelle1!$A$44:$A$51</c:f>
              <c:strCache>
                <c:ptCount val="8"/>
                <c:pt idx="0">
                  <c:v>Q1/2009</c:v>
                </c:pt>
                <c:pt idx="1">
                  <c:v>Q2/2009</c:v>
                </c:pt>
                <c:pt idx="2">
                  <c:v>Q3/2009</c:v>
                </c:pt>
                <c:pt idx="3">
                  <c:v>Q4/2009</c:v>
                </c:pt>
                <c:pt idx="4">
                  <c:v>Q1/2010</c:v>
                </c:pt>
                <c:pt idx="5">
                  <c:v>Q2/2010</c:v>
                </c:pt>
                <c:pt idx="6">
                  <c:v>Q3/2010</c:v>
                </c:pt>
                <c:pt idx="7">
                  <c:v>Q4/2010</c:v>
                </c:pt>
              </c:strCache>
            </c:strRef>
          </c:cat>
          <c:val>
            <c:numRef>
              <c:f>Tabelle1!$C$44:$C$51</c:f>
              <c:numCache>
                <c:formatCode>General</c:formatCode>
                <c:ptCount val="8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BC-4177-815F-66BA6FA171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9877624"/>
        <c:axId val="199878008"/>
      </c:lineChart>
      <c:catAx>
        <c:axId val="1998776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Zeitraum</a:t>
                </a:r>
              </a:p>
            </c:rich>
          </c:tx>
          <c:layout>
            <c:manualLayout>
              <c:xMode val="edge"/>
              <c:yMode val="edge"/>
              <c:x val="0.49925334462196463"/>
              <c:y val="0.805643866397473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9878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878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Faktor</a:t>
                </a:r>
              </a:p>
            </c:rich>
          </c:tx>
          <c:layout>
            <c:manualLayout>
              <c:xMode val="edge"/>
              <c:yMode val="edge"/>
              <c:x val="2.3916327886082139E-2"/>
              <c:y val="0.3918501295707557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98776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2600959047083808"/>
          <c:y val="0.90909230060415336"/>
          <c:w val="0.22720511491778034"/>
          <c:h val="6.89656228044530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Lohnkosten</a:t>
            </a:r>
          </a:p>
        </c:rich>
      </c:tx>
      <c:layout>
        <c:manualLayout>
          <c:xMode val="edge"/>
          <c:yMode val="edge"/>
          <c:x val="0.43101025669164567"/>
          <c:y val="3.0107590111706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09256165857379"/>
          <c:y val="0.15698957701104044"/>
          <c:w val="0.83499346758414528"/>
          <c:h val="0.58494746502743833"/>
        </c:manualLayout>
      </c:layout>
      <c:lineChart>
        <c:grouping val="standard"/>
        <c:varyColors val="0"/>
        <c:ser>
          <c:idx val="0"/>
          <c:order val="0"/>
          <c:tx>
            <c:strRef>
              <c:f>Tabelle1!$B$61</c:f>
              <c:strCache>
                <c:ptCount val="1"/>
                <c:pt idx="0">
                  <c:v>Wert pro Auftrag &lt;Lief.1&gt;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Tabelle1!$A$62:$A$69</c:f>
              <c:strCache>
                <c:ptCount val="8"/>
                <c:pt idx="0">
                  <c:v>Q1/2009</c:v>
                </c:pt>
                <c:pt idx="1">
                  <c:v>Q2/2009</c:v>
                </c:pt>
                <c:pt idx="2">
                  <c:v>Q3/2009</c:v>
                </c:pt>
                <c:pt idx="3">
                  <c:v>Q4/2009</c:v>
                </c:pt>
                <c:pt idx="4">
                  <c:v>Q1/2010</c:v>
                </c:pt>
                <c:pt idx="5">
                  <c:v>Q2/2010</c:v>
                </c:pt>
                <c:pt idx="6">
                  <c:v>Q3/2010</c:v>
                </c:pt>
                <c:pt idx="7">
                  <c:v>Q4/2010</c:v>
                </c:pt>
              </c:strCache>
            </c:strRef>
          </c:cat>
          <c:val>
            <c:numRef>
              <c:f>Tabelle1!$B$62:$B$69</c:f>
              <c:numCache>
                <c:formatCode>_("€"* #,##0.00_);_("€"* \(#,##0.00\);_("€"* "-"??_);_(@_)</c:formatCode>
                <c:ptCount val="8"/>
                <c:pt idx="0">
                  <c:v>26.297194484070374</c:v>
                </c:pt>
                <c:pt idx="1">
                  <c:v>32.842433697347893</c:v>
                </c:pt>
                <c:pt idx="2">
                  <c:v>25.822999470058292</c:v>
                </c:pt>
                <c:pt idx="3">
                  <c:v>31.694252077562325</c:v>
                </c:pt>
                <c:pt idx="4">
                  <c:v>30.070285316631871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CB-4D79-96AA-4F1D747B9E31}"/>
            </c:ext>
          </c:extLst>
        </c:ser>
        <c:ser>
          <c:idx val="1"/>
          <c:order val="1"/>
          <c:tx>
            <c:strRef>
              <c:f>Tabelle1!$C$61</c:f>
              <c:strCache>
                <c:ptCount val="1"/>
                <c:pt idx="0">
                  <c:v>Grenzwert &lt;Lief.1&gt;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Tabelle1!$A$62:$A$69</c:f>
              <c:strCache>
                <c:ptCount val="8"/>
                <c:pt idx="0">
                  <c:v>Q1/2009</c:v>
                </c:pt>
                <c:pt idx="1">
                  <c:v>Q2/2009</c:v>
                </c:pt>
                <c:pt idx="2">
                  <c:v>Q3/2009</c:v>
                </c:pt>
                <c:pt idx="3">
                  <c:v>Q4/2009</c:v>
                </c:pt>
                <c:pt idx="4">
                  <c:v>Q1/2010</c:v>
                </c:pt>
                <c:pt idx="5">
                  <c:v>Q2/2010</c:v>
                </c:pt>
                <c:pt idx="6">
                  <c:v>Q3/2010</c:v>
                </c:pt>
                <c:pt idx="7">
                  <c:v>Q4/2010</c:v>
                </c:pt>
              </c:strCache>
            </c:strRef>
          </c:cat>
          <c:val>
            <c:numRef>
              <c:f>Tabelle1!$C$62:$C$69</c:f>
              <c:numCache>
                <c:formatCode>_("€"* #,##0.00_);_("€"* \(#,##0.00\);_("€"* "-"??_);_(@_)</c:formatCode>
                <c:ptCount val="8"/>
                <c:pt idx="0">
                  <c:v>33.5</c:v>
                </c:pt>
                <c:pt idx="1">
                  <c:v>33.5</c:v>
                </c:pt>
                <c:pt idx="2">
                  <c:v>33.5</c:v>
                </c:pt>
                <c:pt idx="3">
                  <c:v>33.5</c:v>
                </c:pt>
                <c:pt idx="4">
                  <c:v>34.5</c:v>
                </c:pt>
                <c:pt idx="5">
                  <c:v>34.5</c:v>
                </c:pt>
                <c:pt idx="6">
                  <c:v>34.5</c:v>
                </c:pt>
                <c:pt idx="7">
                  <c:v>34.5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CB-4D79-96AA-4F1D747B9E31}"/>
            </c:ext>
          </c:extLst>
        </c:ser>
        <c:ser>
          <c:idx val="2"/>
          <c:order val="2"/>
          <c:tx>
            <c:strRef>
              <c:f>Tabelle1!$D$61</c:f>
              <c:strCache>
                <c:ptCount val="1"/>
                <c:pt idx="0">
                  <c:v>Wert pro Auftrag &lt;Lief.2&gt;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Tabelle1!$A$62:$A$69</c:f>
              <c:strCache>
                <c:ptCount val="8"/>
                <c:pt idx="0">
                  <c:v>Q1/2009</c:v>
                </c:pt>
                <c:pt idx="1">
                  <c:v>Q2/2009</c:v>
                </c:pt>
                <c:pt idx="2">
                  <c:v>Q3/2009</c:v>
                </c:pt>
                <c:pt idx="3">
                  <c:v>Q4/2009</c:v>
                </c:pt>
                <c:pt idx="4">
                  <c:v>Q1/2010</c:v>
                </c:pt>
                <c:pt idx="5">
                  <c:v>Q2/2010</c:v>
                </c:pt>
                <c:pt idx="6">
                  <c:v>Q3/2010</c:v>
                </c:pt>
                <c:pt idx="7">
                  <c:v>Q4/2010</c:v>
                </c:pt>
              </c:strCache>
            </c:strRef>
          </c:cat>
          <c:val>
            <c:numRef>
              <c:f>Tabelle1!$D$62:$D$69</c:f>
              <c:numCache>
                <c:formatCode>_("€"* #,##0.00_);_("€"* \(#,##0.00\);_("€"* "-"??_);_(@_)</c:formatCode>
                <c:ptCount val="8"/>
                <c:pt idx="0">
                  <c:v>7.7088856161021111</c:v>
                </c:pt>
                <c:pt idx="1">
                  <c:v>7.7432760013852011</c:v>
                </c:pt>
                <c:pt idx="2">
                  <c:v>7.7051197539002416</c:v>
                </c:pt>
                <c:pt idx="3">
                  <c:v>7.766542312978598</c:v>
                </c:pt>
                <c:pt idx="4">
                  <c:v>7.7918635170603672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CB-4D79-96AA-4F1D747B9E31}"/>
            </c:ext>
          </c:extLst>
        </c:ser>
        <c:ser>
          <c:idx val="3"/>
          <c:order val="3"/>
          <c:tx>
            <c:strRef>
              <c:f>Tabelle1!$E$61</c:f>
              <c:strCache>
                <c:ptCount val="1"/>
                <c:pt idx="0">
                  <c:v>Grenzwert &lt;Lief.2&gt;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Tabelle1!$A$62:$A$69</c:f>
              <c:strCache>
                <c:ptCount val="8"/>
                <c:pt idx="0">
                  <c:v>Q1/2009</c:v>
                </c:pt>
                <c:pt idx="1">
                  <c:v>Q2/2009</c:v>
                </c:pt>
                <c:pt idx="2">
                  <c:v>Q3/2009</c:v>
                </c:pt>
                <c:pt idx="3">
                  <c:v>Q4/2009</c:v>
                </c:pt>
                <c:pt idx="4">
                  <c:v>Q1/2010</c:v>
                </c:pt>
                <c:pt idx="5">
                  <c:v>Q2/2010</c:v>
                </c:pt>
                <c:pt idx="6">
                  <c:v>Q3/2010</c:v>
                </c:pt>
                <c:pt idx="7">
                  <c:v>Q4/2010</c:v>
                </c:pt>
              </c:strCache>
            </c:strRef>
          </c:cat>
          <c:val>
            <c:numRef>
              <c:f>Tabelle1!$E$62:$E$69</c:f>
              <c:numCache>
                <c:formatCode>_("€"* #,##0.00_);_("€"* \(#,##0.00\);_("€"* "-"??_);_(@_)</c:formatCode>
                <c:ptCount val="8"/>
                <c:pt idx="0">
                  <c:v>7.8</c:v>
                </c:pt>
                <c:pt idx="1">
                  <c:v>7.8</c:v>
                </c:pt>
                <c:pt idx="2">
                  <c:v>7.8</c:v>
                </c:pt>
                <c:pt idx="3">
                  <c:v>7.8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CB-4D79-96AA-4F1D747B9E31}"/>
            </c:ext>
          </c:extLst>
        </c:ser>
        <c:ser>
          <c:idx val="4"/>
          <c:order val="4"/>
          <c:tx>
            <c:strRef>
              <c:f>Tabelle1!$F$61</c:f>
              <c:strCache>
                <c:ptCount val="1"/>
                <c:pt idx="0">
                  <c:v>Wert pro Auftrag Sonstige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Tabelle1!$A$62:$A$69</c:f>
              <c:strCache>
                <c:ptCount val="8"/>
                <c:pt idx="0">
                  <c:v>Q1/2009</c:v>
                </c:pt>
                <c:pt idx="1">
                  <c:v>Q2/2009</c:v>
                </c:pt>
                <c:pt idx="2">
                  <c:v>Q3/2009</c:v>
                </c:pt>
                <c:pt idx="3">
                  <c:v>Q4/2009</c:v>
                </c:pt>
                <c:pt idx="4">
                  <c:v>Q1/2010</c:v>
                </c:pt>
                <c:pt idx="5">
                  <c:v>Q2/2010</c:v>
                </c:pt>
                <c:pt idx="6">
                  <c:v>Q3/2010</c:v>
                </c:pt>
                <c:pt idx="7">
                  <c:v>Q4/2010</c:v>
                </c:pt>
              </c:strCache>
            </c:strRef>
          </c:cat>
          <c:val>
            <c:numRef>
              <c:f>Tabelle1!$F$62:$F$69</c:f>
              <c:numCache>
                <c:formatCode>_("€"* #,##0.00_);_("€"* \(#,##0.00\);_("€"* "-"??_);_(@_)</c:formatCode>
                <c:ptCount val="8"/>
                <c:pt idx="0">
                  <c:v>20.908819133034381</c:v>
                </c:pt>
                <c:pt idx="1">
                  <c:v>27.044189852700491</c:v>
                </c:pt>
                <c:pt idx="2">
                  <c:v>22.933687744823725</c:v>
                </c:pt>
                <c:pt idx="3">
                  <c:v>26.069710224166212</c:v>
                </c:pt>
                <c:pt idx="4">
                  <c:v>25.025510204081634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CB-4D79-96AA-4F1D747B9E31}"/>
            </c:ext>
          </c:extLst>
        </c:ser>
        <c:ser>
          <c:idx val="5"/>
          <c:order val="5"/>
          <c:tx>
            <c:strRef>
              <c:f>Tabelle1!$G$61</c:f>
              <c:strCache>
                <c:ptCount val="1"/>
                <c:pt idx="0">
                  <c:v>Grenzwert Sonstige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Tabelle1!$A$62:$A$69</c:f>
              <c:strCache>
                <c:ptCount val="8"/>
                <c:pt idx="0">
                  <c:v>Q1/2009</c:v>
                </c:pt>
                <c:pt idx="1">
                  <c:v>Q2/2009</c:v>
                </c:pt>
                <c:pt idx="2">
                  <c:v>Q3/2009</c:v>
                </c:pt>
                <c:pt idx="3">
                  <c:v>Q4/2009</c:v>
                </c:pt>
                <c:pt idx="4">
                  <c:v>Q1/2010</c:v>
                </c:pt>
                <c:pt idx="5">
                  <c:v>Q2/2010</c:v>
                </c:pt>
                <c:pt idx="6">
                  <c:v>Q3/2010</c:v>
                </c:pt>
                <c:pt idx="7">
                  <c:v>Q4/2010</c:v>
                </c:pt>
              </c:strCache>
            </c:strRef>
          </c:cat>
          <c:val>
            <c:numRef>
              <c:f>Tabelle1!$G$62:$G$69</c:f>
              <c:numCache>
                <c:formatCode>_("€"* #,##0.00_);_("€"* \(#,##0.00\);_("€"* "-"??_);_(@_)</c:formatCode>
                <c:ptCount val="8"/>
                <c:pt idx="0">
                  <c:v>28</c:v>
                </c:pt>
                <c:pt idx="1">
                  <c:v>28</c:v>
                </c:pt>
                <c:pt idx="2">
                  <c:v>28</c:v>
                </c:pt>
                <c:pt idx="3">
                  <c:v>28</c:v>
                </c:pt>
                <c:pt idx="4">
                  <c:v>29.4</c:v>
                </c:pt>
                <c:pt idx="5">
                  <c:v>29.4</c:v>
                </c:pt>
                <c:pt idx="6">
                  <c:v>29.4</c:v>
                </c:pt>
                <c:pt idx="7">
                  <c:v>29.4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ECB-4D79-96AA-4F1D747B9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9973408"/>
        <c:axId val="199973792"/>
      </c:lineChart>
      <c:catAx>
        <c:axId val="199973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Zeitraum</a:t>
                </a:r>
              </a:p>
            </c:rich>
          </c:tx>
          <c:layout>
            <c:manualLayout>
              <c:xMode val="edge"/>
              <c:yMode val="edge"/>
              <c:x val="0.51635882237315966"/>
              <c:y val="0.806453306563563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9973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973792"/>
        <c:scaling>
          <c:orientation val="minMax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Wert</a:t>
                </a:r>
              </a:p>
            </c:rich>
          </c:tx>
          <c:layout>
            <c:manualLayout>
              <c:xMode val="edge"/>
              <c:yMode val="edge"/>
              <c:x val="2.2759617515070399E-2"/>
              <c:y val="0.41075355080970855"/>
            </c:manualLayout>
          </c:layout>
          <c:overlay val="0"/>
          <c:spPr>
            <a:noFill/>
            <a:ln w="25400">
              <a:noFill/>
            </a:ln>
          </c:spPr>
        </c:title>
        <c:numFmt formatCode="_(&quot;€&quot;* #,##0.00_);_(&quot;€&quot;* \(#,##0.00\);_(&quot;€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9973408"/>
        <c:crosses val="autoZero"/>
        <c:crossBetween val="between"/>
        <c:majorUnit val="1"/>
        <c:minorUnit val="0.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345674887809838"/>
          <c:y val="0.89247499259701069"/>
          <c:w val="0.7368426170504041"/>
          <c:h val="9.2473312485955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Lieferzeit der Lieferanten</a:t>
            </a:r>
          </a:p>
        </c:rich>
      </c:tx>
      <c:layout>
        <c:manualLayout>
          <c:xMode val="edge"/>
          <c:yMode val="edge"/>
          <c:x val="0.3724137931034483"/>
          <c:y val="3.07329314719347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172413793103441E-2"/>
          <c:y val="0.16548501561811008"/>
          <c:w val="0.88551724137931032"/>
          <c:h val="0.57683348301169801"/>
        </c:manualLayout>
      </c:layout>
      <c:lineChart>
        <c:grouping val="standard"/>
        <c:varyColors val="0"/>
        <c:ser>
          <c:idx val="0"/>
          <c:order val="0"/>
          <c:tx>
            <c:strRef>
              <c:f>Tabelle1!$B$103</c:f>
              <c:strCache>
                <c:ptCount val="1"/>
                <c:pt idx="0">
                  <c:v>Durchschnitt &lt;Lief.1&gt;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Tabelle1!$A$104:$A$111</c:f>
              <c:strCache>
                <c:ptCount val="8"/>
                <c:pt idx="0">
                  <c:v>Q1/2009</c:v>
                </c:pt>
                <c:pt idx="1">
                  <c:v>Q2/2009</c:v>
                </c:pt>
                <c:pt idx="2">
                  <c:v>Q3/2009</c:v>
                </c:pt>
                <c:pt idx="3">
                  <c:v>Q4/2009</c:v>
                </c:pt>
                <c:pt idx="4">
                  <c:v>Q1/2010</c:v>
                </c:pt>
                <c:pt idx="5">
                  <c:v>Q2/2010</c:v>
                </c:pt>
                <c:pt idx="6">
                  <c:v>Q3/2010</c:v>
                </c:pt>
                <c:pt idx="7">
                  <c:v>Q4/2010</c:v>
                </c:pt>
              </c:strCache>
            </c:strRef>
          </c:cat>
          <c:val>
            <c:numRef>
              <c:f>Tabelle1!$B$104:$B$111</c:f>
              <c:numCache>
                <c:formatCode>0.00</c:formatCode>
                <c:ptCount val="8"/>
                <c:pt idx="0">
                  <c:v>1.1000000000000001</c:v>
                </c:pt>
                <c:pt idx="1">
                  <c:v>1.0365853658536586</c:v>
                </c:pt>
                <c:pt idx="2">
                  <c:v>0.93243243243243246</c:v>
                </c:pt>
                <c:pt idx="3">
                  <c:v>0.96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41-435A-AB78-795F9AFD9963}"/>
            </c:ext>
          </c:extLst>
        </c:ser>
        <c:ser>
          <c:idx val="1"/>
          <c:order val="1"/>
          <c:tx>
            <c:strRef>
              <c:f>Tabelle1!$C$103</c:f>
              <c:strCache>
                <c:ptCount val="1"/>
                <c:pt idx="0">
                  <c:v>Grenzwert &lt;Lief.1&gt;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Tabelle1!$A$104:$A$111</c:f>
              <c:strCache>
                <c:ptCount val="8"/>
                <c:pt idx="0">
                  <c:v>Q1/2009</c:v>
                </c:pt>
                <c:pt idx="1">
                  <c:v>Q2/2009</c:v>
                </c:pt>
                <c:pt idx="2">
                  <c:v>Q3/2009</c:v>
                </c:pt>
                <c:pt idx="3">
                  <c:v>Q4/2009</c:v>
                </c:pt>
                <c:pt idx="4">
                  <c:v>Q1/2010</c:v>
                </c:pt>
                <c:pt idx="5">
                  <c:v>Q2/2010</c:v>
                </c:pt>
                <c:pt idx="6">
                  <c:v>Q3/2010</c:v>
                </c:pt>
                <c:pt idx="7">
                  <c:v>Q4/2010</c:v>
                </c:pt>
              </c:strCache>
            </c:strRef>
          </c:cat>
          <c:val>
            <c:numRef>
              <c:f>Tabelle1!$C$104:$C$111</c:f>
              <c:numCache>
                <c:formatCode>0.00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41-435A-AB78-795F9AFD9963}"/>
            </c:ext>
          </c:extLst>
        </c:ser>
        <c:ser>
          <c:idx val="2"/>
          <c:order val="2"/>
          <c:tx>
            <c:strRef>
              <c:f>Tabelle1!$D$103</c:f>
              <c:strCache>
                <c:ptCount val="1"/>
                <c:pt idx="0">
                  <c:v>Durchschnitt &lt;Lief.2&gt;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Tabelle1!$A$104:$A$111</c:f>
              <c:strCache>
                <c:ptCount val="8"/>
                <c:pt idx="0">
                  <c:v>Q1/2009</c:v>
                </c:pt>
                <c:pt idx="1">
                  <c:v>Q2/2009</c:v>
                </c:pt>
                <c:pt idx="2">
                  <c:v>Q3/2009</c:v>
                </c:pt>
                <c:pt idx="3">
                  <c:v>Q4/2009</c:v>
                </c:pt>
                <c:pt idx="4">
                  <c:v>Q1/2010</c:v>
                </c:pt>
                <c:pt idx="5">
                  <c:v>Q2/2010</c:v>
                </c:pt>
                <c:pt idx="6">
                  <c:v>Q3/2010</c:v>
                </c:pt>
                <c:pt idx="7">
                  <c:v>Q4/2010</c:v>
                </c:pt>
              </c:strCache>
            </c:strRef>
          </c:cat>
          <c:val>
            <c:numRef>
              <c:f>Tabelle1!$D$104:$D$111</c:f>
              <c:numCache>
                <c:formatCode>0.00</c:formatCode>
                <c:ptCount val="8"/>
                <c:pt idx="0">
                  <c:v>0.86428571428571432</c:v>
                </c:pt>
                <c:pt idx="1">
                  <c:v>0.98148148148148151</c:v>
                </c:pt>
                <c:pt idx="2">
                  <c:v>0.9555555555555556</c:v>
                </c:pt>
                <c:pt idx="3">
                  <c:v>0.92</c:v>
                </c:pt>
                <c:pt idx="4">
                  <c:v>0.96969696969696972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41-435A-AB78-795F9AFD9963}"/>
            </c:ext>
          </c:extLst>
        </c:ser>
        <c:ser>
          <c:idx val="3"/>
          <c:order val="3"/>
          <c:tx>
            <c:strRef>
              <c:f>Tabelle1!$E$103</c:f>
              <c:strCache>
                <c:ptCount val="1"/>
                <c:pt idx="0">
                  <c:v>Grenzwert &lt;Lief.2&gt;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Tabelle1!$A$104:$A$111</c:f>
              <c:strCache>
                <c:ptCount val="8"/>
                <c:pt idx="0">
                  <c:v>Q1/2009</c:v>
                </c:pt>
                <c:pt idx="1">
                  <c:v>Q2/2009</c:v>
                </c:pt>
                <c:pt idx="2">
                  <c:v>Q3/2009</c:v>
                </c:pt>
                <c:pt idx="3">
                  <c:v>Q4/2009</c:v>
                </c:pt>
                <c:pt idx="4">
                  <c:v>Q1/2010</c:v>
                </c:pt>
                <c:pt idx="5">
                  <c:v>Q2/2010</c:v>
                </c:pt>
                <c:pt idx="6">
                  <c:v>Q3/2010</c:v>
                </c:pt>
                <c:pt idx="7">
                  <c:v>Q4/2010</c:v>
                </c:pt>
              </c:strCache>
            </c:strRef>
          </c:cat>
          <c:val>
            <c:numRef>
              <c:f>Tabelle1!$E$104:$E$111</c:f>
              <c:numCache>
                <c:formatCode>0.00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41-435A-AB78-795F9AFD9963}"/>
            </c:ext>
          </c:extLst>
        </c:ser>
        <c:ser>
          <c:idx val="4"/>
          <c:order val="4"/>
          <c:tx>
            <c:strRef>
              <c:f>Tabelle1!$F$103</c:f>
              <c:strCache>
                <c:ptCount val="1"/>
                <c:pt idx="0">
                  <c:v>Durchschnitt Sonstige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Tabelle1!$A$104:$A$111</c:f>
              <c:strCache>
                <c:ptCount val="8"/>
                <c:pt idx="0">
                  <c:v>Q1/2009</c:v>
                </c:pt>
                <c:pt idx="1">
                  <c:v>Q2/2009</c:v>
                </c:pt>
                <c:pt idx="2">
                  <c:v>Q3/2009</c:v>
                </c:pt>
                <c:pt idx="3">
                  <c:v>Q4/2009</c:v>
                </c:pt>
                <c:pt idx="4">
                  <c:v>Q1/2010</c:v>
                </c:pt>
                <c:pt idx="5">
                  <c:v>Q2/2010</c:v>
                </c:pt>
                <c:pt idx="6">
                  <c:v>Q3/2010</c:v>
                </c:pt>
                <c:pt idx="7">
                  <c:v>Q4/2010</c:v>
                </c:pt>
              </c:strCache>
            </c:strRef>
          </c:cat>
          <c:val>
            <c:numRef>
              <c:f>Tabelle1!$F$104:$F$111</c:f>
              <c:numCache>
                <c:formatCode>0.00</c:formatCode>
                <c:ptCount val="8"/>
                <c:pt idx="0">
                  <c:v>1.6</c:v>
                </c:pt>
                <c:pt idx="1">
                  <c:v>2</c:v>
                </c:pt>
                <c:pt idx="2">
                  <c:v>1.75</c:v>
                </c:pt>
                <c:pt idx="3">
                  <c:v>1.8</c:v>
                </c:pt>
                <c:pt idx="4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41-435A-AB78-795F9AFD9963}"/>
            </c:ext>
          </c:extLst>
        </c:ser>
        <c:ser>
          <c:idx val="5"/>
          <c:order val="5"/>
          <c:tx>
            <c:strRef>
              <c:f>Tabelle1!$G$103</c:f>
              <c:strCache>
                <c:ptCount val="1"/>
                <c:pt idx="0">
                  <c:v>Grenzwert Sonstige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Tabelle1!$A$104:$A$111</c:f>
              <c:strCache>
                <c:ptCount val="8"/>
                <c:pt idx="0">
                  <c:v>Q1/2009</c:v>
                </c:pt>
                <c:pt idx="1">
                  <c:v>Q2/2009</c:v>
                </c:pt>
                <c:pt idx="2">
                  <c:v>Q3/2009</c:v>
                </c:pt>
                <c:pt idx="3">
                  <c:v>Q4/2009</c:v>
                </c:pt>
                <c:pt idx="4">
                  <c:v>Q1/2010</c:v>
                </c:pt>
                <c:pt idx="5">
                  <c:v>Q2/2010</c:v>
                </c:pt>
                <c:pt idx="6">
                  <c:v>Q3/2010</c:v>
                </c:pt>
                <c:pt idx="7">
                  <c:v>Q4/2010</c:v>
                </c:pt>
              </c:strCache>
            </c:strRef>
          </c:cat>
          <c:val>
            <c:numRef>
              <c:f>Tabelle1!$G$104:$G$111</c:f>
              <c:numCache>
                <c:formatCode>General</c:formatCode>
                <c:ptCount val="8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641-435A-AB78-795F9AFD996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0071024"/>
        <c:axId val="198537576"/>
      </c:lineChart>
      <c:catAx>
        <c:axId val="2000710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Zeitraum</a:t>
                </a:r>
              </a:p>
            </c:rich>
          </c:tx>
          <c:layout>
            <c:manualLayout>
              <c:xMode val="edge"/>
              <c:yMode val="edge"/>
              <c:x val="0.50068965517241382"/>
              <c:y val="0.806148433225364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8537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537576"/>
        <c:scaling>
          <c:orientation val="minMax"/>
          <c:max val="2"/>
          <c:min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Wert</a:t>
                </a:r>
              </a:p>
            </c:rich>
          </c:tx>
          <c:layout>
            <c:manualLayout>
              <c:xMode val="edge"/>
              <c:yMode val="edge"/>
              <c:x val="2.2068965517241378E-2"/>
              <c:y val="0.416076610696962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0071024"/>
        <c:crosses val="autoZero"/>
        <c:crossBetween val="between"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586206896551724"/>
          <c:y val="0.88652686938273262"/>
          <c:w val="0.7641379310344828"/>
          <c:h val="9.69269377191787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Reklamationen an Lieferanten</a:t>
            </a:r>
          </a:p>
        </c:rich>
      </c:tx>
      <c:layout>
        <c:manualLayout>
          <c:xMode val="edge"/>
          <c:yMode val="edge"/>
          <c:x val="0.35828220858895704"/>
          <c:y val="2.97240531367211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073619631901845E-2"/>
          <c:y val="0.1528665589888514"/>
          <c:w val="0.90674846625766869"/>
          <c:h val="0.65180602235524143"/>
        </c:manualLayout>
      </c:layout>
      <c:lineChart>
        <c:grouping val="standard"/>
        <c:varyColors val="0"/>
        <c:ser>
          <c:idx val="0"/>
          <c:order val="0"/>
          <c:tx>
            <c:strRef>
              <c:f>Tabelle1!$B$140</c:f>
              <c:strCache>
                <c:ptCount val="1"/>
                <c:pt idx="0">
                  <c:v>Anzahl &lt;Lief.1&gt;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Tabelle1!$A$141:$A$148</c:f>
              <c:strCache>
                <c:ptCount val="8"/>
                <c:pt idx="0">
                  <c:v>Q1/2009</c:v>
                </c:pt>
                <c:pt idx="1">
                  <c:v>Q2/2009</c:v>
                </c:pt>
                <c:pt idx="2">
                  <c:v>Q3/2009</c:v>
                </c:pt>
                <c:pt idx="3">
                  <c:v>Q4/2009</c:v>
                </c:pt>
                <c:pt idx="4">
                  <c:v>Q1/2010</c:v>
                </c:pt>
                <c:pt idx="5">
                  <c:v>Q2/2010</c:v>
                </c:pt>
                <c:pt idx="6">
                  <c:v>Q3/2010</c:v>
                </c:pt>
                <c:pt idx="7">
                  <c:v>Q4/2010</c:v>
                </c:pt>
              </c:strCache>
            </c:strRef>
          </c:cat>
          <c:val>
            <c:numRef>
              <c:f>Tabelle1!$B$141:$B$148</c:f>
              <c:numCache>
                <c:formatCode>General</c:formatCode>
                <c:ptCount val="8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B1-47D7-99BC-66D4B6007822}"/>
            </c:ext>
          </c:extLst>
        </c:ser>
        <c:ser>
          <c:idx val="1"/>
          <c:order val="1"/>
          <c:tx>
            <c:strRef>
              <c:f>Tabelle1!$C$140</c:f>
              <c:strCache>
                <c:ptCount val="1"/>
                <c:pt idx="0">
                  <c:v>Grenzwert &lt;Lief.1&gt;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Tabelle1!$A$141:$A$148</c:f>
              <c:strCache>
                <c:ptCount val="8"/>
                <c:pt idx="0">
                  <c:v>Q1/2009</c:v>
                </c:pt>
                <c:pt idx="1">
                  <c:v>Q2/2009</c:v>
                </c:pt>
                <c:pt idx="2">
                  <c:v>Q3/2009</c:v>
                </c:pt>
                <c:pt idx="3">
                  <c:v>Q4/2009</c:v>
                </c:pt>
                <c:pt idx="4">
                  <c:v>Q1/2010</c:v>
                </c:pt>
                <c:pt idx="5">
                  <c:v>Q2/2010</c:v>
                </c:pt>
                <c:pt idx="6">
                  <c:v>Q3/2010</c:v>
                </c:pt>
                <c:pt idx="7">
                  <c:v>Q4/2010</c:v>
                </c:pt>
              </c:strCache>
            </c:strRef>
          </c:cat>
          <c:val>
            <c:numRef>
              <c:f>Tabelle1!$C$141:$C$148</c:f>
              <c:numCache>
                <c:formatCode>General</c:formatCode>
                <c:ptCount val="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B1-47D7-99BC-66D4B6007822}"/>
            </c:ext>
          </c:extLst>
        </c:ser>
        <c:ser>
          <c:idx val="2"/>
          <c:order val="2"/>
          <c:tx>
            <c:strRef>
              <c:f>Tabelle1!$D$140</c:f>
              <c:strCache>
                <c:ptCount val="1"/>
                <c:pt idx="0">
                  <c:v>Anzahl &lt;Lief.2&gt;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Tabelle1!$A$141:$A$148</c:f>
              <c:strCache>
                <c:ptCount val="8"/>
                <c:pt idx="0">
                  <c:v>Q1/2009</c:v>
                </c:pt>
                <c:pt idx="1">
                  <c:v>Q2/2009</c:v>
                </c:pt>
                <c:pt idx="2">
                  <c:v>Q3/2009</c:v>
                </c:pt>
                <c:pt idx="3">
                  <c:v>Q4/2009</c:v>
                </c:pt>
                <c:pt idx="4">
                  <c:v>Q1/2010</c:v>
                </c:pt>
                <c:pt idx="5">
                  <c:v>Q2/2010</c:v>
                </c:pt>
                <c:pt idx="6">
                  <c:v>Q3/2010</c:v>
                </c:pt>
                <c:pt idx="7">
                  <c:v>Q4/2010</c:v>
                </c:pt>
              </c:strCache>
            </c:strRef>
          </c:cat>
          <c:val>
            <c:numRef>
              <c:f>Tabelle1!$D$141:$D$148</c:f>
              <c:numCache>
                <c:formatCode>General</c:formatCode>
                <c:ptCount val="8"/>
                <c:pt idx="0">
                  <c:v>20</c:v>
                </c:pt>
                <c:pt idx="1">
                  <c:v>7</c:v>
                </c:pt>
                <c:pt idx="2">
                  <c:v>5</c:v>
                </c:pt>
                <c:pt idx="3">
                  <c:v>12</c:v>
                </c:pt>
                <c:pt idx="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B1-47D7-99BC-66D4B6007822}"/>
            </c:ext>
          </c:extLst>
        </c:ser>
        <c:ser>
          <c:idx val="3"/>
          <c:order val="3"/>
          <c:tx>
            <c:strRef>
              <c:f>Tabelle1!$E$140</c:f>
              <c:strCache>
                <c:ptCount val="1"/>
                <c:pt idx="0">
                  <c:v>Grenzwert &lt;Lief.2&gt;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Tabelle1!$A$141:$A$148</c:f>
              <c:strCache>
                <c:ptCount val="8"/>
                <c:pt idx="0">
                  <c:v>Q1/2009</c:v>
                </c:pt>
                <c:pt idx="1">
                  <c:v>Q2/2009</c:v>
                </c:pt>
                <c:pt idx="2">
                  <c:v>Q3/2009</c:v>
                </c:pt>
                <c:pt idx="3">
                  <c:v>Q4/2009</c:v>
                </c:pt>
                <c:pt idx="4">
                  <c:v>Q1/2010</c:v>
                </c:pt>
                <c:pt idx="5">
                  <c:v>Q2/2010</c:v>
                </c:pt>
                <c:pt idx="6">
                  <c:v>Q3/2010</c:v>
                </c:pt>
                <c:pt idx="7">
                  <c:v>Q4/2010</c:v>
                </c:pt>
              </c:strCache>
            </c:strRef>
          </c:cat>
          <c:val>
            <c:numRef>
              <c:f>Tabelle1!$E$141:$E$148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8B1-47D7-99BC-66D4B6007822}"/>
            </c:ext>
          </c:extLst>
        </c:ser>
        <c:ser>
          <c:idx val="4"/>
          <c:order val="4"/>
          <c:tx>
            <c:strRef>
              <c:f>Tabelle1!$F$140</c:f>
              <c:strCache>
                <c:ptCount val="1"/>
                <c:pt idx="0">
                  <c:v>Anzahl Sonstige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Tabelle1!$A$141:$A$148</c:f>
              <c:strCache>
                <c:ptCount val="8"/>
                <c:pt idx="0">
                  <c:v>Q1/2009</c:v>
                </c:pt>
                <c:pt idx="1">
                  <c:v>Q2/2009</c:v>
                </c:pt>
                <c:pt idx="2">
                  <c:v>Q3/2009</c:v>
                </c:pt>
                <c:pt idx="3">
                  <c:v>Q4/2009</c:v>
                </c:pt>
                <c:pt idx="4">
                  <c:v>Q1/2010</c:v>
                </c:pt>
                <c:pt idx="5">
                  <c:v>Q2/2010</c:v>
                </c:pt>
                <c:pt idx="6">
                  <c:v>Q3/2010</c:v>
                </c:pt>
                <c:pt idx="7">
                  <c:v>Q4/2010</c:v>
                </c:pt>
              </c:strCache>
            </c:strRef>
          </c:cat>
          <c:val>
            <c:numRef>
              <c:f>Tabelle1!$F$141:$F$148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2">
                  <c:v>16</c:v>
                </c:pt>
                <c:pt idx="3">
                  <c:v>24</c:v>
                </c:pt>
                <c:pt idx="4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8B1-47D7-99BC-66D4B6007822}"/>
            </c:ext>
          </c:extLst>
        </c:ser>
        <c:ser>
          <c:idx val="5"/>
          <c:order val="5"/>
          <c:tx>
            <c:strRef>
              <c:f>Tabelle1!$G$140</c:f>
              <c:strCache>
                <c:ptCount val="1"/>
                <c:pt idx="0">
                  <c:v>Grenzwert Sonstige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Tabelle1!$A$141:$A$148</c:f>
              <c:strCache>
                <c:ptCount val="8"/>
                <c:pt idx="0">
                  <c:v>Q1/2009</c:v>
                </c:pt>
                <c:pt idx="1">
                  <c:v>Q2/2009</c:v>
                </c:pt>
                <c:pt idx="2">
                  <c:v>Q3/2009</c:v>
                </c:pt>
                <c:pt idx="3">
                  <c:v>Q4/2009</c:v>
                </c:pt>
                <c:pt idx="4">
                  <c:v>Q1/2010</c:v>
                </c:pt>
                <c:pt idx="5">
                  <c:v>Q2/2010</c:v>
                </c:pt>
                <c:pt idx="6">
                  <c:v>Q3/2010</c:v>
                </c:pt>
                <c:pt idx="7">
                  <c:v>Q4/2010</c:v>
                </c:pt>
              </c:strCache>
            </c:strRef>
          </c:cat>
          <c:val>
            <c:numRef>
              <c:f>Tabelle1!$G$141:$G$148</c:f>
              <c:numCache>
                <c:formatCode>General</c:formatCode>
                <c:ptCount val="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8B1-47D7-99BC-66D4B60078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8540320"/>
        <c:axId val="198540712"/>
      </c:lineChart>
      <c:catAx>
        <c:axId val="198540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Zeitraum</a:t>
                </a:r>
              </a:p>
            </c:rich>
          </c:tx>
          <c:layout>
            <c:manualLayout>
              <c:xMode val="edge"/>
              <c:yMode val="edge"/>
              <c:x val="0.48957055214723927"/>
              <c:y val="0.86199754096491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8540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540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Anzahl</a:t>
                </a:r>
              </a:p>
            </c:rich>
          </c:tx>
          <c:layout>
            <c:manualLayout>
              <c:xMode val="edge"/>
              <c:yMode val="edge"/>
              <c:x val="1.9631901840490799E-2"/>
              <c:y val="0.424629330524587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8540320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184049079754601"/>
          <c:y val="0.93843082045933779"/>
          <c:w val="0.85398773006134965"/>
          <c:h val="4.67092263577045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Entwicklungserfolge</a:t>
            </a:r>
          </a:p>
        </c:rich>
      </c:tx>
      <c:layout>
        <c:manualLayout>
          <c:xMode val="edge"/>
          <c:yMode val="edge"/>
          <c:x val="0.42181340341655715"/>
          <c:y val="3.37662765907525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12483574244415"/>
          <c:y val="0.16103916527897383"/>
          <c:w val="0.8764783180026281"/>
          <c:h val="0.607792978633546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Tabelle1!$B$177</c:f>
              <c:strCache>
                <c:ptCount val="1"/>
                <c:pt idx="0">
                  <c:v>Faktor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Tabelle1!$A$178:$A$185</c:f>
              <c:strCache>
                <c:ptCount val="8"/>
                <c:pt idx="0">
                  <c:v>Q1/2009</c:v>
                </c:pt>
                <c:pt idx="1">
                  <c:v>Q2/2009</c:v>
                </c:pt>
                <c:pt idx="2">
                  <c:v>Q3/2009</c:v>
                </c:pt>
                <c:pt idx="3">
                  <c:v>Q4/2009</c:v>
                </c:pt>
                <c:pt idx="4">
                  <c:v>Q1/2010</c:v>
                </c:pt>
                <c:pt idx="5">
                  <c:v>Q2/2010</c:v>
                </c:pt>
                <c:pt idx="6">
                  <c:v>Q3/2010</c:v>
                </c:pt>
                <c:pt idx="7">
                  <c:v>Q4/2010</c:v>
                </c:pt>
              </c:strCache>
            </c:strRef>
          </c:cat>
          <c:val>
            <c:numRef>
              <c:f>Tabelle1!$B$178:$B$185</c:f>
              <c:numCache>
                <c:formatCode>0.00</c:formatCode>
                <c:ptCount val="8"/>
                <c:pt idx="0">
                  <c:v>104.5</c:v>
                </c:pt>
                <c:pt idx="1">
                  <c:v>145.33333333333334</c:v>
                </c:pt>
                <c:pt idx="2">
                  <c:v>133.33333333333334</c:v>
                </c:pt>
                <c:pt idx="3">
                  <c:v>157.5</c:v>
                </c:pt>
                <c:pt idx="4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CE-4C5D-BA2F-9CED3F83573E}"/>
            </c:ext>
          </c:extLst>
        </c:ser>
        <c:ser>
          <c:idx val="1"/>
          <c:order val="1"/>
          <c:tx>
            <c:strRef>
              <c:f>Tabelle1!$C$177</c:f>
              <c:strCache>
                <c:ptCount val="1"/>
                <c:pt idx="0">
                  <c:v>SOLL Wert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Tabelle1!$A$178:$A$185</c:f>
              <c:strCache>
                <c:ptCount val="8"/>
                <c:pt idx="0">
                  <c:v>Q1/2009</c:v>
                </c:pt>
                <c:pt idx="1">
                  <c:v>Q2/2009</c:v>
                </c:pt>
                <c:pt idx="2">
                  <c:v>Q3/2009</c:v>
                </c:pt>
                <c:pt idx="3">
                  <c:v>Q4/2009</c:v>
                </c:pt>
                <c:pt idx="4">
                  <c:v>Q1/2010</c:v>
                </c:pt>
                <c:pt idx="5">
                  <c:v>Q2/2010</c:v>
                </c:pt>
                <c:pt idx="6">
                  <c:v>Q3/2010</c:v>
                </c:pt>
                <c:pt idx="7">
                  <c:v>Q4/2010</c:v>
                </c:pt>
              </c:strCache>
            </c:strRef>
          </c:cat>
          <c:val>
            <c:numRef>
              <c:f>Tabelle1!$C$178:$C$185</c:f>
              <c:numCache>
                <c:formatCode>General</c:formatCode>
                <c:ptCount val="8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CE-4C5D-BA2F-9CED3F83573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8541496"/>
        <c:axId val="198541888"/>
      </c:barChart>
      <c:catAx>
        <c:axId val="198541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Zeitraum</a:t>
                </a:r>
              </a:p>
            </c:rich>
          </c:tx>
          <c:layout>
            <c:manualLayout>
              <c:xMode val="edge"/>
              <c:yMode val="edge"/>
              <c:x val="0.50722733245729301"/>
              <c:y val="0.838962102985621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8541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541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Faktor</a:t>
                </a:r>
              </a:p>
            </c:rich>
          </c:tx>
          <c:layout>
            <c:manualLayout>
              <c:xMode val="edge"/>
              <c:yMode val="edge"/>
              <c:x val="2.1024967148488831E-2"/>
              <c:y val="0.4155849426554162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8541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6517739816031539"/>
          <c:y val="0.92467649740830127"/>
          <c:w val="0.15505913272010513"/>
          <c:h val="5.714292961511974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Nacharbeiten und Ausschuss</a:t>
            </a:r>
          </a:p>
        </c:rich>
      </c:tx>
      <c:layout>
        <c:manualLayout>
          <c:xMode val="edge"/>
          <c:yMode val="edge"/>
          <c:x val="0.37912838193035697"/>
          <c:y val="3.16302454718043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865312980742875E-2"/>
          <c:y val="0.1557181315534984"/>
          <c:w val="0.89564126462990257"/>
          <c:h val="0.627738717825040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Tabelle1!$B$199</c:f>
              <c:strCache>
                <c:ptCount val="1"/>
                <c:pt idx="0">
                  <c:v>SOLL Wert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Tabelle1!$A$200:$A$207</c:f>
              <c:strCache>
                <c:ptCount val="8"/>
                <c:pt idx="0">
                  <c:v>Q1/2009</c:v>
                </c:pt>
                <c:pt idx="1">
                  <c:v>Q2/2009</c:v>
                </c:pt>
                <c:pt idx="2">
                  <c:v>Q3/2009</c:v>
                </c:pt>
                <c:pt idx="3">
                  <c:v>Q4/2009</c:v>
                </c:pt>
                <c:pt idx="4">
                  <c:v>Q1/2010</c:v>
                </c:pt>
                <c:pt idx="5">
                  <c:v>Q2/2010</c:v>
                </c:pt>
                <c:pt idx="6">
                  <c:v>Q3/2010</c:v>
                </c:pt>
                <c:pt idx="7">
                  <c:v>Q4/2010</c:v>
                </c:pt>
              </c:strCache>
            </c:strRef>
          </c:cat>
          <c:val>
            <c:numRef>
              <c:f>Tabelle1!$B$200:$B$207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9E-4294-AE9C-33B0D05947DF}"/>
            </c:ext>
          </c:extLst>
        </c:ser>
        <c:ser>
          <c:idx val="1"/>
          <c:order val="1"/>
          <c:tx>
            <c:strRef>
              <c:f>Tabelle1!$C$199</c:f>
              <c:strCache>
                <c:ptCount val="1"/>
                <c:pt idx="0">
                  <c:v>Anzahl der nachbearbeiteten Teile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Tabelle1!$A$200:$A$207</c:f>
              <c:strCache>
                <c:ptCount val="8"/>
                <c:pt idx="0">
                  <c:v>Q1/2009</c:v>
                </c:pt>
                <c:pt idx="1">
                  <c:v>Q2/2009</c:v>
                </c:pt>
                <c:pt idx="2">
                  <c:v>Q3/2009</c:v>
                </c:pt>
                <c:pt idx="3">
                  <c:v>Q4/2009</c:v>
                </c:pt>
                <c:pt idx="4">
                  <c:v>Q1/2010</c:v>
                </c:pt>
                <c:pt idx="5">
                  <c:v>Q2/2010</c:v>
                </c:pt>
                <c:pt idx="6">
                  <c:v>Q3/2010</c:v>
                </c:pt>
                <c:pt idx="7">
                  <c:v>Q4/2010</c:v>
                </c:pt>
              </c:strCache>
            </c:strRef>
          </c:cat>
          <c:val>
            <c:numRef>
              <c:f>Tabelle1!$C$200:$C$207</c:f>
              <c:numCache>
                <c:formatCode>General</c:formatCode>
                <c:ptCount val="8"/>
                <c:pt idx="0">
                  <c:v>24</c:v>
                </c:pt>
                <c:pt idx="1">
                  <c:v>43</c:v>
                </c:pt>
                <c:pt idx="2">
                  <c:v>236</c:v>
                </c:pt>
                <c:pt idx="3">
                  <c:v>520</c:v>
                </c:pt>
                <c:pt idx="4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9E-4294-AE9C-33B0D05947DF}"/>
            </c:ext>
          </c:extLst>
        </c:ser>
        <c:ser>
          <c:idx val="2"/>
          <c:order val="2"/>
          <c:tx>
            <c:strRef>
              <c:f>Tabelle1!$D$199</c:f>
              <c:strCache>
                <c:ptCount val="1"/>
                <c:pt idx="0">
                  <c:v>SOLL Wert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Tabelle1!$A$200:$A$207</c:f>
              <c:strCache>
                <c:ptCount val="8"/>
                <c:pt idx="0">
                  <c:v>Q1/2009</c:v>
                </c:pt>
                <c:pt idx="1">
                  <c:v>Q2/2009</c:v>
                </c:pt>
                <c:pt idx="2">
                  <c:v>Q3/2009</c:v>
                </c:pt>
                <c:pt idx="3">
                  <c:v>Q4/2009</c:v>
                </c:pt>
                <c:pt idx="4">
                  <c:v>Q1/2010</c:v>
                </c:pt>
                <c:pt idx="5">
                  <c:v>Q2/2010</c:v>
                </c:pt>
                <c:pt idx="6">
                  <c:v>Q3/2010</c:v>
                </c:pt>
                <c:pt idx="7">
                  <c:v>Q4/2010</c:v>
                </c:pt>
              </c:strCache>
            </c:strRef>
          </c:cat>
          <c:val>
            <c:numRef>
              <c:f>Tabelle1!$D$200:$D$207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9E-4294-AE9C-33B0D05947DF}"/>
            </c:ext>
          </c:extLst>
        </c:ser>
        <c:ser>
          <c:idx val="3"/>
          <c:order val="3"/>
          <c:tx>
            <c:strRef>
              <c:f>Tabelle1!$E$199</c:f>
              <c:strCache>
                <c:ptCount val="1"/>
                <c:pt idx="0">
                  <c:v>Anzahl der Ausschussteile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Tabelle1!$A$200:$A$207</c:f>
              <c:strCache>
                <c:ptCount val="8"/>
                <c:pt idx="0">
                  <c:v>Q1/2009</c:v>
                </c:pt>
                <c:pt idx="1">
                  <c:v>Q2/2009</c:v>
                </c:pt>
                <c:pt idx="2">
                  <c:v>Q3/2009</c:v>
                </c:pt>
                <c:pt idx="3">
                  <c:v>Q4/2009</c:v>
                </c:pt>
                <c:pt idx="4">
                  <c:v>Q1/2010</c:v>
                </c:pt>
                <c:pt idx="5">
                  <c:v>Q2/2010</c:v>
                </c:pt>
                <c:pt idx="6">
                  <c:v>Q3/2010</c:v>
                </c:pt>
                <c:pt idx="7">
                  <c:v>Q4/2010</c:v>
                </c:pt>
              </c:strCache>
            </c:strRef>
          </c:cat>
          <c:val>
            <c:numRef>
              <c:f>Tabelle1!$E$200:$E$207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9E-4294-AE9C-33B0D05947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8542672"/>
        <c:axId val="198543064"/>
      </c:barChart>
      <c:catAx>
        <c:axId val="198542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Zeitraum</a:t>
                </a:r>
              </a:p>
            </c:rich>
          </c:tx>
          <c:layout>
            <c:manualLayout>
              <c:xMode val="edge"/>
              <c:yMode val="edge"/>
              <c:x val="0.49801881528830866"/>
              <c:y val="0.849150436127671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8543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543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Stück</a:t>
                </a:r>
              </a:p>
            </c:rich>
          </c:tx>
          <c:layout>
            <c:manualLayout>
              <c:xMode val="edge"/>
              <c:yMode val="edge"/>
              <c:x val="2.1136077041413629E-2"/>
              <c:y val="0.42822486177212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85426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457081856501981"/>
          <c:y val="0.92944259770994364"/>
          <c:w val="0.61690924864626029"/>
          <c:h val="5.35281077215150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Bestellwert je Lieferantenstatus</a:t>
            </a:r>
          </a:p>
        </c:rich>
      </c:tx>
      <c:layout>
        <c:manualLayout>
          <c:xMode val="edge"/>
          <c:yMode val="edge"/>
          <c:x val="0.33333377986456708"/>
          <c:y val="2.9821073558648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26357845665409"/>
          <c:y val="0.14711729622266401"/>
          <c:w val="0.82853334583620786"/>
          <c:h val="0.626242544731610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Tabelle1!$B$222</c:f>
              <c:strCache>
                <c:ptCount val="1"/>
                <c:pt idx="0">
                  <c:v>durchschnittlicher Bestellwert je A-Lieferant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Tabelle1!$A$223:$A$230</c:f>
              <c:strCache>
                <c:ptCount val="8"/>
                <c:pt idx="0">
                  <c:v>Q1/2009</c:v>
                </c:pt>
                <c:pt idx="1">
                  <c:v>Q2/2009</c:v>
                </c:pt>
                <c:pt idx="2">
                  <c:v>Q3/2009</c:v>
                </c:pt>
                <c:pt idx="3">
                  <c:v>Q4/2009</c:v>
                </c:pt>
                <c:pt idx="4">
                  <c:v>Q1/2010</c:v>
                </c:pt>
                <c:pt idx="5">
                  <c:v>Q2/2010</c:v>
                </c:pt>
                <c:pt idx="6">
                  <c:v>Q3/2010</c:v>
                </c:pt>
                <c:pt idx="7">
                  <c:v>Q4/2010</c:v>
                </c:pt>
              </c:strCache>
            </c:strRef>
          </c:cat>
          <c:val>
            <c:numRef>
              <c:f>Tabelle1!$B$223:$B$230</c:f>
              <c:numCache>
                <c:formatCode>_("€"* #,##0.00_);_("€"* \(#,##0.00\);_("€"* "-"??_);_(@_)</c:formatCode>
                <c:ptCount val="8"/>
                <c:pt idx="0">
                  <c:v>27412.5625</c:v>
                </c:pt>
                <c:pt idx="1">
                  <c:v>46840.777777777781</c:v>
                </c:pt>
                <c:pt idx="2">
                  <c:v>48913.8</c:v>
                </c:pt>
                <c:pt idx="3">
                  <c:v>54327.75</c:v>
                </c:pt>
                <c:pt idx="4">
                  <c:v>48224.75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08-4ED7-9411-B348760FB3FF}"/>
            </c:ext>
          </c:extLst>
        </c:ser>
        <c:ser>
          <c:idx val="1"/>
          <c:order val="1"/>
          <c:tx>
            <c:strRef>
              <c:f>Tabelle1!$C$222</c:f>
              <c:strCache>
                <c:ptCount val="1"/>
                <c:pt idx="0">
                  <c:v>durchschnittlicher Bestellwert je B-Lieferant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Tabelle1!$A$223:$A$230</c:f>
              <c:strCache>
                <c:ptCount val="8"/>
                <c:pt idx="0">
                  <c:v>Q1/2009</c:v>
                </c:pt>
                <c:pt idx="1">
                  <c:v>Q2/2009</c:v>
                </c:pt>
                <c:pt idx="2">
                  <c:v>Q3/2009</c:v>
                </c:pt>
                <c:pt idx="3">
                  <c:v>Q4/2009</c:v>
                </c:pt>
                <c:pt idx="4">
                  <c:v>Q1/2010</c:v>
                </c:pt>
                <c:pt idx="5">
                  <c:v>Q2/2010</c:v>
                </c:pt>
                <c:pt idx="6">
                  <c:v>Q3/2010</c:v>
                </c:pt>
                <c:pt idx="7">
                  <c:v>Q4/2010</c:v>
                </c:pt>
              </c:strCache>
            </c:strRef>
          </c:cat>
          <c:val>
            <c:numRef>
              <c:f>Tabelle1!$C$223:$C$230</c:f>
              <c:numCache>
                <c:formatCode>_("€"* #,##0.00_);_("€"* \(#,##0.00\);_("€"* "-"??_);_(@_)</c:formatCode>
                <c:ptCount val="8"/>
                <c:pt idx="0">
                  <c:v>6767.458333333333</c:v>
                </c:pt>
                <c:pt idx="1">
                  <c:v>5589.75</c:v>
                </c:pt>
                <c:pt idx="2">
                  <c:v>6601</c:v>
                </c:pt>
                <c:pt idx="3">
                  <c:v>3646.7142857142858</c:v>
                </c:pt>
                <c:pt idx="4">
                  <c:v>5829.8888888888887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08-4ED7-9411-B348760FB3FF}"/>
            </c:ext>
          </c:extLst>
        </c:ser>
        <c:ser>
          <c:idx val="2"/>
          <c:order val="2"/>
          <c:tx>
            <c:strRef>
              <c:f>Tabelle1!$D$222</c:f>
              <c:strCache>
                <c:ptCount val="1"/>
                <c:pt idx="0">
                  <c:v>durchschnittlicher Bestellwert je C-Lieferant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Tabelle1!$A$223:$A$230</c:f>
              <c:strCache>
                <c:ptCount val="8"/>
                <c:pt idx="0">
                  <c:v>Q1/2009</c:v>
                </c:pt>
                <c:pt idx="1">
                  <c:v>Q2/2009</c:v>
                </c:pt>
                <c:pt idx="2">
                  <c:v>Q3/2009</c:v>
                </c:pt>
                <c:pt idx="3">
                  <c:v>Q4/2009</c:v>
                </c:pt>
                <c:pt idx="4">
                  <c:v>Q1/2010</c:v>
                </c:pt>
                <c:pt idx="5">
                  <c:v>Q2/2010</c:v>
                </c:pt>
                <c:pt idx="6">
                  <c:v>Q3/2010</c:v>
                </c:pt>
                <c:pt idx="7">
                  <c:v>Q4/2010</c:v>
                </c:pt>
              </c:strCache>
            </c:strRef>
          </c:cat>
          <c:val>
            <c:numRef>
              <c:f>Tabelle1!$D$223:$D$230</c:f>
              <c:numCache>
                <c:formatCode>_("€"* #,##0.00_);_("€"* \(#,##0.00\);_("€"* "-"??_);_(@_)</c:formatCode>
                <c:ptCount val="8"/>
                <c:pt idx="0">
                  <c:v>1404.148148148148</c:v>
                </c:pt>
                <c:pt idx="1">
                  <c:v>749.5333333333333</c:v>
                </c:pt>
                <c:pt idx="2">
                  <c:v>522.28571428571433</c:v>
                </c:pt>
                <c:pt idx="3">
                  <c:v>751.36363636363637</c:v>
                </c:pt>
                <c:pt idx="4">
                  <c:v>484.95652173913044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08-4ED7-9411-B348760FB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539928"/>
        <c:axId val="198539536"/>
      </c:barChart>
      <c:catAx>
        <c:axId val="1985399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Zeitraum</a:t>
                </a:r>
              </a:p>
            </c:rich>
          </c:tx>
          <c:layout>
            <c:manualLayout>
              <c:xMode val="edge"/>
              <c:yMode val="edge"/>
              <c:x val="0.52537793287295964"/>
              <c:y val="0.827037773359840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8539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539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Wert</a:t>
                </a:r>
              </a:p>
            </c:rich>
          </c:tx>
          <c:layout>
            <c:manualLayout>
              <c:xMode val="edge"/>
              <c:yMode val="edge"/>
              <c:x val="2.194790320095915E-2"/>
              <c:y val="0.42544731610337971"/>
            </c:manualLayout>
          </c:layout>
          <c:overlay val="0"/>
          <c:spPr>
            <a:noFill/>
            <a:ln w="25400">
              <a:noFill/>
            </a:ln>
          </c:spPr>
        </c:title>
        <c:numFmt formatCode="_(&quot;€&quot;* #,##0.00_);_(&quot;€&quot;* \(#,##0.00\);_(&quot;€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8539928"/>
        <c:crosses val="autoZero"/>
        <c:crossBetween val="between"/>
        <c:majorUnit val="2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890287275869228"/>
          <c:y val="0.89662027833001989"/>
          <c:w val="0.73525475723213152"/>
          <c:h val="8.94632206759443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3</xdr:row>
      <xdr:rowOff>104775</xdr:rowOff>
    </xdr:from>
    <xdr:to>
      <xdr:col>13</xdr:col>
      <xdr:colOff>781050</xdr:colOff>
      <xdr:row>18</xdr:row>
      <xdr:rowOff>133350</xdr:rowOff>
    </xdr:to>
    <xdr:graphicFrame macro="">
      <xdr:nvGraphicFramePr>
        <xdr:cNvPr id="1025" name="Diagramm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142875</xdr:colOff>
      <xdr:row>19</xdr:row>
      <xdr:rowOff>104775</xdr:rowOff>
    </xdr:from>
    <xdr:to>
      <xdr:col>15</xdr:col>
      <xdr:colOff>161925</xdr:colOff>
      <xdr:row>36</xdr:row>
      <xdr:rowOff>133350</xdr:rowOff>
    </xdr:to>
    <xdr:graphicFrame macro="">
      <xdr:nvGraphicFramePr>
        <xdr:cNvPr id="1026" name="Diagramm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142875</xdr:colOff>
      <xdr:row>38</xdr:row>
      <xdr:rowOff>47625</xdr:rowOff>
    </xdr:from>
    <xdr:to>
      <xdr:col>15</xdr:col>
      <xdr:colOff>161925</xdr:colOff>
      <xdr:row>56</xdr:row>
      <xdr:rowOff>9525</xdr:rowOff>
    </xdr:to>
    <xdr:graphicFrame macro="">
      <xdr:nvGraphicFramePr>
        <xdr:cNvPr id="1027" name="Diagramm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142875</xdr:colOff>
      <xdr:row>68</xdr:row>
      <xdr:rowOff>0</xdr:rowOff>
    </xdr:from>
    <xdr:to>
      <xdr:col>15</xdr:col>
      <xdr:colOff>485775</xdr:colOff>
      <xdr:row>95</xdr:row>
      <xdr:rowOff>57150</xdr:rowOff>
    </xdr:to>
    <xdr:graphicFrame macro="">
      <xdr:nvGraphicFramePr>
        <xdr:cNvPr id="1028" name="Diagramm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171450</xdr:colOff>
      <xdr:row>109</xdr:row>
      <xdr:rowOff>19050</xdr:rowOff>
    </xdr:from>
    <xdr:to>
      <xdr:col>15</xdr:col>
      <xdr:colOff>723900</xdr:colOff>
      <xdr:row>134</xdr:row>
      <xdr:rowOff>0</xdr:rowOff>
    </xdr:to>
    <xdr:graphicFrame macro="">
      <xdr:nvGraphicFramePr>
        <xdr:cNvPr id="1029" name="Diagramm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142875</xdr:colOff>
      <xdr:row>145</xdr:row>
      <xdr:rowOff>114300</xdr:rowOff>
    </xdr:from>
    <xdr:to>
      <xdr:col>16</xdr:col>
      <xdr:colOff>609600</xdr:colOff>
      <xdr:row>173</xdr:row>
      <xdr:rowOff>66675</xdr:rowOff>
    </xdr:to>
    <xdr:graphicFrame macro="">
      <xdr:nvGraphicFramePr>
        <xdr:cNvPr id="1030" name="Diagramm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133350</xdr:colOff>
      <xdr:row>174</xdr:row>
      <xdr:rowOff>76200</xdr:rowOff>
    </xdr:from>
    <xdr:to>
      <xdr:col>16</xdr:col>
      <xdr:colOff>85725</xdr:colOff>
      <xdr:row>193</xdr:row>
      <xdr:rowOff>47625</xdr:rowOff>
    </xdr:to>
    <xdr:graphicFrame macro="">
      <xdr:nvGraphicFramePr>
        <xdr:cNvPr id="1031" name="Diagramm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171450</xdr:colOff>
      <xdr:row>195</xdr:row>
      <xdr:rowOff>76200</xdr:rowOff>
    </xdr:from>
    <xdr:to>
      <xdr:col>16</xdr:col>
      <xdr:colOff>85725</xdr:colOff>
      <xdr:row>217</xdr:row>
      <xdr:rowOff>104775</xdr:rowOff>
    </xdr:to>
    <xdr:graphicFrame macro="">
      <xdr:nvGraphicFramePr>
        <xdr:cNvPr id="1032" name="Diagramm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171450</xdr:colOff>
      <xdr:row>218</xdr:row>
      <xdr:rowOff>85725</xdr:rowOff>
    </xdr:from>
    <xdr:to>
      <xdr:col>15</xdr:col>
      <xdr:colOff>762000</xdr:colOff>
      <xdr:row>244</xdr:row>
      <xdr:rowOff>19050</xdr:rowOff>
    </xdr:to>
    <xdr:graphicFrame macro="">
      <xdr:nvGraphicFramePr>
        <xdr:cNvPr id="1033" name="Diagramm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190500</xdr:colOff>
      <xdr:row>252</xdr:row>
      <xdr:rowOff>114300</xdr:rowOff>
    </xdr:from>
    <xdr:to>
      <xdr:col>15</xdr:col>
      <xdr:colOff>723900</xdr:colOff>
      <xdr:row>280</xdr:row>
      <xdr:rowOff>19050</xdr:rowOff>
    </xdr:to>
    <xdr:graphicFrame macro="">
      <xdr:nvGraphicFramePr>
        <xdr:cNvPr id="1035" name="Diagramm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504825</xdr:colOff>
      <xdr:row>293</xdr:row>
      <xdr:rowOff>104775</xdr:rowOff>
    </xdr:from>
    <xdr:to>
      <xdr:col>15</xdr:col>
      <xdr:colOff>666750</xdr:colOff>
      <xdr:row>315</xdr:row>
      <xdr:rowOff>76200</xdr:rowOff>
    </xdr:to>
    <xdr:graphicFrame macro="">
      <xdr:nvGraphicFramePr>
        <xdr:cNvPr id="1036" name="Diagramm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3"/>
  <sheetViews>
    <sheetView tabSelected="1" zoomScale="85" workbookViewId="0"/>
  </sheetViews>
  <sheetFormatPr baseColWidth="10" defaultRowHeight="12.75" x14ac:dyDescent="0.2"/>
  <cols>
    <col min="1" max="1" width="9.28515625" customWidth="1"/>
    <col min="2" max="2" width="10" customWidth="1"/>
    <col min="3" max="3" width="12.42578125" customWidth="1"/>
    <col min="4" max="4" width="11" customWidth="1"/>
    <col min="5" max="5" width="12.85546875" customWidth="1"/>
    <col min="6" max="6" width="13.7109375" bestFit="1" customWidth="1"/>
    <col min="7" max="7" width="12.28515625" customWidth="1"/>
    <col min="8" max="8" width="12" customWidth="1"/>
    <col min="9" max="9" width="14.42578125" bestFit="1" customWidth="1"/>
    <col min="10" max="10" width="13.5703125" customWidth="1"/>
    <col min="11" max="11" width="12.42578125" customWidth="1"/>
    <col min="12" max="12" width="14.140625" bestFit="1" customWidth="1"/>
    <col min="13" max="13" width="14.42578125" bestFit="1" customWidth="1"/>
    <col min="14" max="14" width="13.5703125" bestFit="1" customWidth="1"/>
    <col min="15" max="15" width="12.7109375" customWidth="1"/>
    <col min="16" max="16" width="14.140625" bestFit="1" customWidth="1"/>
    <col min="17" max="17" width="13.5703125" bestFit="1" customWidth="1"/>
    <col min="18" max="18" width="14.5703125" customWidth="1"/>
    <col min="19" max="19" width="15.140625" customWidth="1"/>
    <col min="20" max="20" width="13.5703125" bestFit="1" customWidth="1"/>
  </cols>
  <sheetData>
    <row r="1" spans="1:8" ht="18" x14ac:dyDescent="0.25">
      <c r="A1" s="2" t="s">
        <v>0</v>
      </c>
    </row>
    <row r="3" spans="1:8" x14ac:dyDescent="0.2">
      <c r="A3" s="23" t="s">
        <v>1</v>
      </c>
      <c r="B3" s="24"/>
    </row>
    <row r="4" spans="1:8" s="1" customFormat="1" ht="25.5" x14ac:dyDescent="0.2">
      <c r="B4" s="5" t="s">
        <v>11</v>
      </c>
      <c r="C4" s="5" t="s">
        <v>4</v>
      </c>
      <c r="D4" s="5" t="s">
        <v>2</v>
      </c>
      <c r="E4" s="5" t="s">
        <v>3</v>
      </c>
      <c r="F4" s="1">
        <v>1</v>
      </c>
      <c r="G4" s="1">
        <v>2</v>
      </c>
      <c r="H4" s="1">
        <v>3</v>
      </c>
    </row>
    <row r="5" spans="1:8" x14ac:dyDescent="0.2">
      <c r="A5" t="s">
        <v>85</v>
      </c>
      <c r="B5" s="4">
        <f>(F5*$F$4+G5*$G$4+H5*$H$4)/D5</f>
        <v>1.0819672131147542</v>
      </c>
      <c r="C5" s="4">
        <v>1.5</v>
      </c>
      <c r="D5" s="3">
        <f>F5+G5+H5</f>
        <v>61</v>
      </c>
      <c r="E5" s="3">
        <v>0</v>
      </c>
      <c r="F5" s="3">
        <v>56</v>
      </c>
      <c r="G5" s="3">
        <v>5</v>
      </c>
      <c r="H5" s="3">
        <v>0</v>
      </c>
    </row>
    <row r="6" spans="1:8" x14ac:dyDescent="0.2">
      <c r="A6" s="22" t="s">
        <v>86</v>
      </c>
      <c r="B6" s="4">
        <f>(F6*$F$4+G6*$G$4+H6*$H$4)/D6</f>
        <v>1.0389610389610389</v>
      </c>
      <c r="C6" s="4">
        <v>1.5</v>
      </c>
      <c r="D6" s="3">
        <f>F6+G6+H6</f>
        <v>77</v>
      </c>
      <c r="E6" s="3">
        <v>0</v>
      </c>
      <c r="F6" s="3">
        <v>74</v>
      </c>
      <c r="G6" s="3">
        <v>3</v>
      </c>
      <c r="H6" s="3">
        <v>0</v>
      </c>
    </row>
    <row r="7" spans="1:8" x14ac:dyDescent="0.2">
      <c r="A7" s="22" t="s">
        <v>87</v>
      </c>
      <c r="B7" s="4">
        <f>(F7*$F$4+G7*$G$4+H7*$H$4)/D7</f>
        <v>1.0930232558139534</v>
      </c>
      <c r="C7" s="4">
        <v>1.5</v>
      </c>
      <c r="D7" s="3">
        <f>F7+G7+H7</f>
        <v>86</v>
      </c>
      <c r="E7" s="3">
        <v>0</v>
      </c>
      <c r="F7" s="3">
        <v>79</v>
      </c>
      <c r="G7" s="3">
        <v>6</v>
      </c>
      <c r="H7" s="3">
        <v>1</v>
      </c>
    </row>
    <row r="8" spans="1:8" x14ac:dyDescent="0.2">
      <c r="A8" t="s">
        <v>88</v>
      </c>
      <c r="B8" s="4">
        <f>(F8*$F$4+G8*$G$4+H8*$H$4)/D8</f>
        <v>1.0298507462686568</v>
      </c>
      <c r="C8" s="4">
        <v>1.5</v>
      </c>
      <c r="D8" s="3">
        <f>F8+G8+H8</f>
        <v>67</v>
      </c>
      <c r="E8" s="3">
        <v>0</v>
      </c>
      <c r="F8" s="3">
        <v>65</v>
      </c>
      <c r="G8" s="3">
        <v>2</v>
      </c>
      <c r="H8" s="3">
        <v>0</v>
      </c>
    </row>
    <row r="9" spans="1:8" x14ac:dyDescent="0.2">
      <c r="A9" t="s">
        <v>89</v>
      </c>
      <c r="B9" s="4">
        <f>(F9*$F$4+G9*$G$4+H9*$H$4)/D9</f>
        <v>1.0227272727272727</v>
      </c>
      <c r="C9" s="4">
        <v>1.5</v>
      </c>
      <c r="D9" s="3">
        <f>F9+G9+H9</f>
        <v>44</v>
      </c>
      <c r="E9" s="3">
        <v>0</v>
      </c>
      <c r="F9" s="3">
        <v>43</v>
      </c>
      <c r="G9" s="3">
        <v>1</v>
      </c>
      <c r="H9" s="3">
        <v>0</v>
      </c>
    </row>
    <row r="10" spans="1:8" x14ac:dyDescent="0.2">
      <c r="A10" s="22" t="s">
        <v>90</v>
      </c>
      <c r="C10" s="4">
        <v>1.5</v>
      </c>
    </row>
    <row r="11" spans="1:8" x14ac:dyDescent="0.2">
      <c r="A11" s="22" t="s">
        <v>91</v>
      </c>
      <c r="C11" s="4">
        <v>1.5</v>
      </c>
    </row>
    <row r="12" spans="1:8" x14ac:dyDescent="0.2">
      <c r="A12" t="s">
        <v>92</v>
      </c>
      <c r="C12" s="4">
        <v>1.5</v>
      </c>
    </row>
    <row r="23" spans="1:5" x14ac:dyDescent="0.2">
      <c r="A23" s="23" t="s">
        <v>29</v>
      </c>
      <c r="B23" s="25"/>
      <c r="C23" s="25"/>
      <c r="D23" s="25"/>
    </row>
    <row r="24" spans="1:5" ht="25.5" x14ac:dyDescent="0.2">
      <c r="B24" s="1" t="s">
        <v>9</v>
      </c>
      <c r="C24" s="5" t="s">
        <v>4</v>
      </c>
      <c r="D24" s="5" t="s">
        <v>5</v>
      </c>
      <c r="E24" s="5" t="s">
        <v>6</v>
      </c>
    </row>
    <row r="25" spans="1:5" x14ac:dyDescent="0.2">
      <c r="A25" t="s">
        <v>85</v>
      </c>
      <c r="B25" s="4">
        <f>D25/E25</f>
        <v>0.28778718258766628</v>
      </c>
      <c r="C25" s="8">
        <v>0.5</v>
      </c>
      <c r="D25" s="3">
        <v>238</v>
      </c>
      <c r="E25" s="3">
        <v>827</v>
      </c>
    </row>
    <row r="26" spans="1:5" x14ac:dyDescent="0.2">
      <c r="A26" t="s">
        <v>86</v>
      </c>
      <c r="B26" s="4">
        <f>D26/E26</f>
        <v>0.34162162162162163</v>
      </c>
      <c r="C26" s="8">
        <v>0.5</v>
      </c>
      <c r="D26" s="3">
        <v>316</v>
      </c>
      <c r="E26" s="3">
        <v>925</v>
      </c>
    </row>
    <row r="27" spans="1:5" x14ac:dyDescent="0.2">
      <c r="A27" t="s">
        <v>87</v>
      </c>
      <c r="B27" s="4">
        <f>D27/E27</f>
        <v>0.28828828828828829</v>
      </c>
      <c r="C27" s="8">
        <v>0.5</v>
      </c>
      <c r="D27" s="3">
        <v>256</v>
      </c>
      <c r="E27" s="3">
        <v>888</v>
      </c>
    </row>
    <row r="28" spans="1:5" x14ac:dyDescent="0.2">
      <c r="A28" t="s">
        <v>88</v>
      </c>
      <c r="B28" s="4">
        <f>D28/E28</f>
        <v>0.32032520325203251</v>
      </c>
      <c r="C28" s="8">
        <v>0.5</v>
      </c>
      <c r="D28" s="3">
        <v>197</v>
      </c>
      <c r="E28" s="3">
        <v>615</v>
      </c>
    </row>
    <row r="29" spans="1:5" x14ac:dyDescent="0.2">
      <c r="A29" t="s">
        <v>89</v>
      </c>
      <c r="B29" s="4">
        <f>D29/E29</f>
        <v>0.36768149882903983</v>
      </c>
      <c r="C29" s="8">
        <v>0.5</v>
      </c>
      <c r="D29" s="3">
        <v>157</v>
      </c>
      <c r="E29" s="3">
        <v>427</v>
      </c>
    </row>
    <row r="30" spans="1:5" x14ac:dyDescent="0.2">
      <c r="A30" t="s">
        <v>90</v>
      </c>
      <c r="B30" s="8"/>
      <c r="C30" s="8">
        <v>0.5</v>
      </c>
      <c r="D30" s="3"/>
      <c r="E30" s="3"/>
    </row>
    <row r="31" spans="1:5" x14ac:dyDescent="0.2">
      <c r="A31" t="s">
        <v>91</v>
      </c>
      <c r="B31" s="8"/>
      <c r="C31" s="8">
        <v>0.5</v>
      </c>
      <c r="D31" s="3"/>
      <c r="E31" s="3"/>
    </row>
    <row r="32" spans="1:5" x14ac:dyDescent="0.2">
      <c r="A32" t="s">
        <v>92</v>
      </c>
      <c r="B32" s="8"/>
      <c r="C32" s="8">
        <v>0.5</v>
      </c>
      <c r="D32" s="3"/>
      <c r="E32" s="3"/>
    </row>
    <row r="42" spans="1:5" x14ac:dyDescent="0.2">
      <c r="A42" s="23" t="s">
        <v>30</v>
      </c>
      <c r="B42" s="25"/>
      <c r="C42" s="25"/>
      <c r="D42" s="25"/>
    </row>
    <row r="43" spans="1:5" ht="25.5" x14ac:dyDescent="0.2">
      <c r="B43" s="1" t="s">
        <v>9</v>
      </c>
      <c r="C43" s="5" t="s">
        <v>4</v>
      </c>
      <c r="D43" s="5" t="s">
        <v>7</v>
      </c>
      <c r="E43" s="5" t="s">
        <v>8</v>
      </c>
    </row>
    <row r="44" spans="1:5" x14ac:dyDescent="0.2">
      <c r="A44" t="s">
        <v>85</v>
      </c>
      <c r="B44" s="4">
        <f t="shared" ref="B44:B48" si="0">D44/E44</f>
        <v>0.53284737030568941</v>
      </c>
      <c r="C44" s="8">
        <v>0.75</v>
      </c>
      <c r="D44" s="6">
        <v>629451</v>
      </c>
      <c r="E44" s="6">
        <v>1181297</v>
      </c>
    </row>
    <row r="45" spans="1:5" x14ac:dyDescent="0.2">
      <c r="A45" t="s">
        <v>86</v>
      </c>
      <c r="B45" s="4">
        <f t="shared" si="0"/>
        <v>0.62983673593225364</v>
      </c>
      <c r="C45" s="8">
        <v>0.75</v>
      </c>
      <c r="D45" s="6">
        <v>747329</v>
      </c>
      <c r="E45" s="6">
        <v>1186544</v>
      </c>
    </row>
    <row r="46" spans="1:5" x14ac:dyDescent="0.2">
      <c r="A46" t="s">
        <v>87</v>
      </c>
      <c r="B46" s="4">
        <f t="shared" si="0"/>
        <v>0.68087568406377419</v>
      </c>
      <c r="C46" s="8">
        <v>0.75</v>
      </c>
      <c r="D46" s="6">
        <v>660781</v>
      </c>
      <c r="E46" s="6">
        <v>970487</v>
      </c>
    </row>
    <row r="47" spans="1:5" x14ac:dyDescent="0.2">
      <c r="A47" t="s">
        <v>88</v>
      </c>
      <c r="B47" s="4">
        <f t="shared" si="0"/>
        <v>0.42751822237065801</v>
      </c>
      <c r="C47" s="8">
        <v>0.75</v>
      </c>
      <c r="D47" s="6">
        <v>481306</v>
      </c>
      <c r="E47" s="6">
        <v>1125814</v>
      </c>
    </row>
    <row r="48" spans="1:5" x14ac:dyDescent="0.2">
      <c r="A48" t="s">
        <v>89</v>
      </c>
      <c r="B48" s="4">
        <f t="shared" si="0"/>
        <v>0.42530032521404393</v>
      </c>
      <c r="C48" s="8">
        <v>0.75</v>
      </c>
      <c r="D48" s="6">
        <v>249912</v>
      </c>
      <c r="E48" s="6">
        <v>587613</v>
      </c>
    </row>
    <row r="49" spans="1:13" x14ac:dyDescent="0.2">
      <c r="A49" t="s">
        <v>90</v>
      </c>
      <c r="B49" s="4"/>
      <c r="C49" s="8">
        <v>0.75</v>
      </c>
      <c r="D49" s="6"/>
      <c r="E49" s="6"/>
    </row>
    <row r="50" spans="1:13" x14ac:dyDescent="0.2">
      <c r="A50" t="s">
        <v>91</v>
      </c>
      <c r="B50" s="4"/>
      <c r="C50" s="8">
        <v>0.75</v>
      </c>
      <c r="D50" s="6"/>
      <c r="E50" s="6"/>
    </row>
    <row r="51" spans="1:13" x14ac:dyDescent="0.2">
      <c r="A51" t="s">
        <v>92</v>
      </c>
      <c r="B51" s="4"/>
      <c r="C51" s="8">
        <v>0.75</v>
      </c>
      <c r="D51" s="6"/>
      <c r="E51" s="6"/>
    </row>
    <row r="60" spans="1:13" x14ac:dyDescent="0.2">
      <c r="A60" s="23" t="s">
        <v>28</v>
      </c>
      <c r="B60" s="25"/>
    </row>
    <row r="61" spans="1:13" ht="38.25" x14ac:dyDescent="0.2">
      <c r="B61" s="12" t="s">
        <v>67</v>
      </c>
      <c r="C61" s="5" t="s">
        <v>65</v>
      </c>
      <c r="D61" s="12" t="s">
        <v>66</v>
      </c>
      <c r="E61" s="5" t="s">
        <v>68</v>
      </c>
      <c r="F61" s="12" t="s">
        <v>12</v>
      </c>
      <c r="G61" s="5" t="s">
        <v>13</v>
      </c>
      <c r="H61" s="5" t="s">
        <v>69</v>
      </c>
      <c r="I61" s="5" t="s">
        <v>70</v>
      </c>
      <c r="J61" s="5" t="s">
        <v>77</v>
      </c>
      <c r="K61" s="5" t="s">
        <v>78</v>
      </c>
      <c r="L61" s="5" t="s">
        <v>10</v>
      </c>
      <c r="M61" s="5" t="s">
        <v>14</v>
      </c>
    </row>
    <row r="62" spans="1:13" x14ac:dyDescent="0.2">
      <c r="A62" t="s">
        <v>85</v>
      </c>
      <c r="B62" s="16">
        <f>I62/H62</f>
        <v>26.297194484070374</v>
      </c>
      <c r="C62" s="17">
        <v>33.5</v>
      </c>
      <c r="D62" s="18">
        <f>K62/J62</f>
        <v>7.7088856161021111</v>
      </c>
      <c r="E62" s="17">
        <v>7.8</v>
      </c>
      <c r="F62" s="19">
        <f>M62/L62</f>
        <v>20.908819133034381</v>
      </c>
      <c r="G62" s="20">
        <v>28</v>
      </c>
      <c r="H62" s="3">
        <v>8412</v>
      </c>
      <c r="I62" s="10">
        <v>221212</v>
      </c>
      <c r="J62" s="3">
        <v>6111</v>
      </c>
      <c r="K62" s="10">
        <v>47109</v>
      </c>
      <c r="L62" s="13">
        <v>1338</v>
      </c>
      <c r="M62" s="10">
        <v>27976</v>
      </c>
    </row>
    <row r="63" spans="1:13" x14ac:dyDescent="0.2">
      <c r="A63" t="s">
        <v>86</v>
      </c>
      <c r="B63" s="16">
        <f t="shared" ref="B63:B66" si="1">I63/H63</f>
        <v>32.842433697347893</v>
      </c>
      <c r="C63" s="17">
        <v>33.5</v>
      </c>
      <c r="D63" s="18">
        <f>K63/J63</f>
        <v>7.7432760013852011</v>
      </c>
      <c r="E63" s="17">
        <v>7.8</v>
      </c>
      <c r="F63" s="19">
        <f>M63/L63</f>
        <v>27.044189852700491</v>
      </c>
      <c r="G63" s="20">
        <v>28</v>
      </c>
      <c r="H63" s="3">
        <v>5128</v>
      </c>
      <c r="I63" s="10">
        <v>168416</v>
      </c>
      <c r="J63" s="3">
        <v>8663</v>
      </c>
      <c r="K63" s="10">
        <v>67080</v>
      </c>
      <c r="L63" s="13">
        <v>1222</v>
      </c>
      <c r="M63" s="10">
        <v>33048</v>
      </c>
    </row>
    <row r="64" spans="1:13" x14ac:dyDescent="0.2">
      <c r="A64" t="s">
        <v>87</v>
      </c>
      <c r="B64" s="16">
        <f t="shared" si="1"/>
        <v>25.822999470058292</v>
      </c>
      <c r="C64" s="17">
        <v>33.5</v>
      </c>
      <c r="D64" s="18">
        <f>K64/J64</f>
        <v>7.7051197539002416</v>
      </c>
      <c r="E64" s="17">
        <v>7.8</v>
      </c>
      <c r="F64" s="19">
        <f>M64/L64</f>
        <v>22.933687744823725</v>
      </c>
      <c r="G64" s="20">
        <v>28</v>
      </c>
      <c r="H64" s="3">
        <v>3774</v>
      </c>
      <c r="I64" s="10">
        <v>97456</v>
      </c>
      <c r="J64" s="3">
        <v>4551</v>
      </c>
      <c r="K64" s="10">
        <v>35066</v>
      </c>
      <c r="L64" s="13">
        <v>3574</v>
      </c>
      <c r="M64" s="10">
        <v>81965</v>
      </c>
    </row>
    <row r="65" spans="1:13" x14ac:dyDescent="0.2">
      <c r="A65" t="s">
        <v>88</v>
      </c>
      <c r="B65" s="16">
        <f t="shared" si="1"/>
        <v>31.694252077562325</v>
      </c>
      <c r="C65" s="17">
        <v>33.5</v>
      </c>
      <c r="D65" s="18">
        <f>K65/J65</f>
        <v>7.766542312978598</v>
      </c>
      <c r="E65" s="17">
        <v>7.8</v>
      </c>
      <c r="F65" s="19">
        <f>M65/L65</f>
        <v>26.069710224166212</v>
      </c>
      <c r="G65" s="20">
        <v>28</v>
      </c>
      <c r="H65" s="3">
        <v>2888</v>
      </c>
      <c r="I65" s="10">
        <v>91533</v>
      </c>
      <c r="J65" s="3">
        <v>5093</v>
      </c>
      <c r="K65" s="10">
        <v>39555</v>
      </c>
      <c r="L65" s="13">
        <v>7316</v>
      </c>
      <c r="M65" s="10">
        <v>190726</v>
      </c>
    </row>
    <row r="66" spans="1:13" x14ac:dyDescent="0.2">
      <c r="A66" t="s">
        <v>89</v>
      </c>
      <c r="B66" s="16">
        <f t="shared" si="1"/>
        <v>30.070285316631871</v>
      </c>
      <c r="C66" s="17">
        <v>34.5</v>
      </c>
      <c r="D66" s="18">
        <f>K66/J66</f>
        <v>7.7918635170603672</v>
      </c>
      <c r="E66" s="17">
        <v>8</v>
      </c>
      <c r="F66" s="19">
        <f>M66/L66</f>
        <v>25.025510204081634</v>
      </c>
      <c r="G66" s="20">
        <v>29.4</v>
      </c>
      <c r="H66" s="3">
        <v>1437</v>
      </c>
      <c r="I66" s="10">
        <v>43211</v>
      </c>
      <c r="J66" s="3">
        <v>3810</v>
      </c>
      <c r="K66" s="10">
        <v>29687</v>
      </c>
      <c r="L66" s="13">
        <v>588</v>
      </c>
      <c r="M66" s="10">
        <v>14715</v>
      </c>
    </row>
    <row r="67" spans="1:13" x14ac:dyDescent="0.2">
      <c r="A67" t="s">
        <v>90</v>
      </c>
      <c r="B67" s="16"/>
      <c r="C67" s="17">
        <v>34.5</v>
      </c>
      <c r="D67" s="21"/>
      <c r="E67" s="17">
        <v>8</v>
      </c>
      <c r="F67" s="15"/>
      <c r="G67" s="20">
        <v>29.4</v>
      </c>
      <c r="H67" s="9"/>
    </row>
    <row r="68" spans="1:13" x14ac:dyDescent="0.2">
      <c r="A68" t="s">
        <v>91</v>
      </c>
      <c r="B68" s="16"/>
      <c r="C68" s="17">
        <v>34.5</v>
      </c>
      <c r="D68" s="21"/>
      <c r="E68" s="17">
        <v>8</v>
      </c>
      <c r="F68" s="15"/>
      <c r="G68" s="20">
        <v>29.4</v>
      </c>
      <c r="H68" s="9"/>
    </row>
    <row r="69" spans="1:13" x14ac:dyDescent="0.2">
      <c r="A69" t="s">
        <v>92</v>
      </c>
      <c r="B69" s="16"/>
      <c r="C69" s="17">
        <v>34.5</v>
      </c>
      <c r="D69" s="21"/>
      <c r="E69" s="17">
        <v>8</v>
      </c>
      <c r="F69" s="15"/>
      <c r="G69" s="20">
        <v>29.4</v>
      </c>
      <c r="H69" s="9"/>
    </row>
    <row r="102" spans="1:16" x14ac:dyDescent="0.2">
      <c r="A102" s="23" t="s">
        <v>31</v>
      </c>
      <c r="B102" s="25"/>
      <c r="H102" s="27" t="s">
        <v>15</v>
      </c>
      <c r="I102" s="27"/>
      <c r="J102" s="27"/>
      <c r="K102" s="27" t="s">
        <v>15</v>
      </c>
      <c r="L102" s="27"/>
      <c r="M102" s="27"/>
      <c r="N102" s="27" t="s">
        <v>15</v>
      </c>
      <c r="O102" s="27"/>
      <c r="P102" s="27"/>
    </row>
    <row r="103" spans="1:16" ht="38.25" x14ac:dyDescent="0.2">
      <c r="B103" s="12" t="s">
        <v>71</v>
      </c>
      <c r="C103" s="5" t="s">
        <v>65</v>
      </c>
      <c r="D103" s="12" t="s">
        <v>79</v>
      </c>
      <c r="E103" s="5" t="s">
        <v>68</v>
      </c>
      <c r="F103" s="12" t="s">
        <v>19</v>
      </c>
      <c r="G103" s="5" t="s">
        <v>13</v>
      </c>
      <c r="H103" s="5" t="s">
        <v>72</v>
      </c>
      <c r="I103" s="5" t="s">
        <v>73</v>
      </c>
      <c r="J103" s="5" t="s">
        <v>74</v>
      </c>
      <c r="K103" s="5" t="s">
        <v>80</v>
      </c>
      <c r="L103" s="5" t="s">
        <v>81</v>
      </c>
      <c r="M103" s="5" t="s">
        <v>82</v>
      </c>
      <c r="N103" s="5" t="s">
        <v>16</v>
      </c>
      <c r="O103" s="5" t="s">
        <v>17</v>
      </c>
      <c r="P103" s="5" t="s">
        <v>18</v>
      </c>
    </row>
    <row r="104" spans="1:16" x14ac:dyDescent="0.2">
      <c r="A104" t="s">
        <v>85</v>
      </c>
      <c r="B104" s="4">
        <f>(H104*0.5+I104+J104*2)/SUM(H104:J104)</f>
        <v>1.1000000000000001</v>
      </c>
      <c r="C104" s="4">
        <v>1</v>
      </c>
      <c r="D104" s="4">
        <f>(K104*0.5+L104+M104*2)/SUM(K104:M104)</f>
        <v>0.86428571428571432</v>
      </c>
      <c r="E104" s="4">
        <v>1</v>
      </c>
      <c r="F104" s="4">
        <f>(N104*0.5+O104+P104*2)/SUM(N104:P104)</f>
        <v>1.6</v>
      </c>
      <c r="G104" s="8">
        <v>1.75</v>
      </c>
      <c r="H104" s="3">
        <v>6</v>
      </c>
      <c r="I104" s="3">
        <v>36</v>
      </c>
      <c r="J104" s="3">
        <v>8</v>
      </c>
      <c r="K104" s="3">
        <v>23</v>
      </c>
      <c r="L104" s="3">
        <v>45</v>
      </c>
      <c r="M104" s="3">
        <v>2</v>
      </c>
      <c r="N104" s="3">
        <v>0</v>
      </c>
      <c r="O104" s="3">
        <v>2</v>
      </c>
      <c r="P104" s="3">
        <v>3</v>
      </c>
    </row>
    <row r="105" spans="1:16" x14ac:dyDescent="0.2">
      <c r="A105" t="s">
        <v>86</v>
      </c>
      <c r="B105" s="4">
        <f>(H105*0.5+I105+J105*2)/SUM(H105:J105)</f>
        <v>1.0365853658536586</v>
      </c>
      <c r="C105" s="4">
        <v>1</v>
      </c>
      <c r="D105" s="4">
        <f>(K105*0.5+L105+M105*2)/SUM(K105:M105)</f>
        <v>0.98148148148148151</v>
      </c>
      <c r="E105" s="4">
        <v>1</v>
      </c>
      <c r="F105" s="4">
        <f>(N105*0.5+O105+P105*2)/SUM(N105:P105)</f>
        <v>2</v>
      </c>
      <c r="G105" s="8">
        <v>1.75</v>
      </c>
      <c r="H105" s="3">
        <v>3</v>
      </c>
      <c r="I105" s="3">
        <v>35</v>
      </c>
      <c r="J105" s="3">
        <v>3</v>
      </c>
      <c r="K105" s="3">
        <v>11</v>
      </c>
      <c r="L105" s="3">
        <v>66</v>
      </c>
      <c r="M105" s="3">
        <v>4</v>
      </c>
      <c r="N105" s="3">
        <v>0</v>
      </c>
      <c r="O105" s="3">
        <v>0</v>
      </c>
      <c r="P105" s="3">
        <v>2</v>
      </c>
    </row>
    <row r="106" spans="1:16" x14ac:dyDescent="0.2">
      <c r="A106" t="s">
        <v>87</v>
      </c>
      <c r="B106" s="4">
        <f>(H106*0.5+I106+J106*2)/SUM(H106:J106)</f>
        <v>0.93243243243243246</v>
      </c>
      <c r="C106" s="4">
        <v>1</v>
      </c>
      <c r="D106" s="4">
        <f>(K106*0.5+L106+M106*2)/SUM(K106:M106)</f>
        <v>0.9555555555555556</v>
      </c>
      <c r="E106" s="4">
        <v>1</v>
      </c>
      <c r="F106" s="4">
        <f>(N106*0.5+O106+P106*2)/SUM(N106:P106)</f>
        <v>1.75</v>
      </c>
      <c r="G106" s="8">
        <v>1.75</v>
      </c>
      <c r="H106" s="3">
        <v>7</v>
      </c>
      <c r="I106" s="3">
        <v>29</v>
      </c>
      <c r="J106" s="3">
        <v>1</v>
      </c>
      <c r="K106" s="3">
        <v>6</v>
      </c>
      <c r="L106" s="3">
        <v>38</v>
      </c>
      <c r="M106" s="3">
        <v>1</v>
      </c>
      <c r="N106" s="3">
        <v>0</v>
      </c>
      <c r="O106" s="3">
        <v>2</v>
      </c>
      <c r="P106" s="3">
        <v>6</v>
      </c>
    </row>
    <row r="107" spans="1:16" x14ac:dyDescent="0.2">
      <c r="A107" t="s">
        <v>88</v>
      </c>
      <c r="B107" s="4">
        <f>(H107*0.5+I107+J107*2)/SUM(H107:J107)</f>
        <v>0.96</v>
      </c>
      <c r="C107" s="4">
        <v>1</v>
      </c>
      <c r="D107" s="4">
        <f>(K107*0.5+L107+M107*2)/SUM(K107:M107)</f>
        <v>0.92</v>
      </c>
      <c r="E107" s="4">
        <v>1</v>
      </c>
      <c r="F107" s="4">
        <f>(N107*0.5+O107+P107*2)/SUM(N107:P107)</f>
        <v>1.8</v>
      </c>
      <c r="G107" s="8">
        <v>1.75</v>
      </c>
      <c r="H107" s="3">
        <v>2</v>
      </c>
      <c r="I107" s="3">
        <v>23</v>
      </c>
      <c r="J107" s="3">
        <v>0</v>
      </c>
      <c r="K107" s="3">
        <v>8</v>
      </c>
      <c r="L107" s="3">
        <v>42</v>
      </c>
      <c r="M107" s="3">
        <v>0</v>
      </c>
      <c r="N107" s="3">
        <v>0</v>
      </c>
      <c r="O107" s="3">
        <v>1</v>
      </c>
      <c r="P107" s="3">
        <v>4</v>
      </c>
    </row>
    <row r="108" spans="1:16" x14ac:dyDescent="0.2">
      <c r="A108" t="s">
        <v>89</v>
      </c>
      <c r="B108" s="4">
        <f>(H108*0.5+I108+J108*2)/SUM(H108:J108)</f>
        <v>1</v>
      </c>
      <c r="C108" s="4">
        <v>1</v>
      </c>
      <c r="D108" s="4">
        <f>(K108*0.5+L108+M108*2)/SUM(K108:M108)</f>
        <v>0.96969696969696972</v>
      </c>
      <c r="E108" s="4">
        <v>1</v>
      </c>
      <c r="F108" s="4">
        <f>(N108*0.5+O108+P108*2)/SUM(N108:P108)</f>
        <v>1.5</v>
      </c>
      <c r="G108" s="8">
        <v>1.75</v>
      </c>
      <c r="H108" s="3">
        <v>2</v>
      </c>
      <c r="I108" s="3">
        <v>12</v>
      </c>
      <c r="J108" s="3">
        <v>1</v>
      </c>
      <c r="K108" s="3">
        <v>2</v>
      </c>
      <c r="L108" s="3">
        <v>31</v>
      </c>
      <c r="M108" s="3">
        <v>0</v>
      </c>
      <c r="N108" s="3">
        <v>0</v>
      </c>
      <c r="O108" s="3">
        <v>1</v>
      </c>
      <c r="P108" s="3">
        <v>1</v>
      </c>
    </row>
    <row r="109" spans="1:16" x14ac:dyDescent="0.2">
      <c r="A109" t="s">
        <v>90</v>
      </c>
      <c r="B109" s="8"/>
      <c r="C109" s="4">
        <v>1</v>
      </c>
      <c r="D109" s="8"/>
      <c r="E109" s="4">
        <v>1</v>
      </c>
      <c r="F109" s="8"/>
      <c r="G109" s="8">
        <v>1.75</v>
      </c>
    </row>
    <row r="110" spans="1:16" x14ac:dyDescent="0.2">
      <c r="A110" t="s">
        <v>91</v>
      </c>
      <c r="B110" s="8"/>
      <c r="C110" s="4">
        <v>1</v>
      </c>
      <c r="D110" s="8"/>
      <c r="E110" s="4">
        <v>1</v>
      </c>
      <c r="F110" s="8"/>
      <c r="G110" s="8">
        <v>1.75</v>
      </c>
    </row>
    <row r="111" spans="1:16" x14ac:dyDescent="0.2">
      <c r="A111" t="s">
        <v>92</v>
      </c>
      <c r="B111" s="8"/>
      <c r="C111" s="4">
        <v>1</v>
      </c>
      <c r="D111" s="8"/>
      <c r="E111" s="4">
        <v>1</v>
      </c>
      <c r="F111" s="8"/>
      <c r="G111" s="8">
        <v>1.75</v>
      </c>
    </row>
    <row r="139" spans="1:19" x14ac:dyDescent="0.2">
      <c r="A139" s="23" t="s">
        <v>32</v>
      </c>
      <c r="B139" s="25"/>
      <c r="H139" s="27" t="s">
        <v>75</v>
      </c>
      <c r="I139" s="27"/>
      <c r="J139" s="27"/>
      <c r="K139" s="27"/>
      <c r="L139" s="27" t="s">
        <v>83</v>
      </c>
      <c r="M139" s="27"/>
      <c r="N139" s="27"/>
      <c r="O139" s="27"/>
      <c r="P139" s="27" t="s">
        <v>24</v>
      </c>
      <c r="Q139" s="27"/>
      <c r="R139" s="27"/>
      <c r="S139" s="27"/>
    </row>
    <row r="140" spans="1:19" ht="25.5" x14ac:dyDescent="0.2">
      <c r="B140" s="12" t="s">
        <v>76</v>
      </c>
      <c r="C140" s="5" t="s">
        <v>65</v>
      </c>
      <c r="D140" s="12" t="s">
        <v>84</v>
      </c>
      <c r="E140" s="5" t="s">
        <v>68</v>
      </c>
      <c r="F140" s="12" t="s">
        <v>25</v>
      </c>
      <c r="G140" s="5" t="s">
        <v>13</v>
      </c>
      <c r="H140" s="1" t="s">
        <v>20</v>
      </c>
      <c r="I140" s="1" t="s">
        <v>21</v>
      </c>
      <c r="J140" s="1" t="s">
        <v>22</v>
      </c>
      <c r="K140" s="1" t="s">
        <v>23</v>
      </c>
      <c r="L140" s="1" t="s">
        <v>20</v>
      </c>
      <c r="M140" s="1" t="s">
        <v>21</v>
      </c>
      <c r="N140" s="1" t="s">
        <v>26</v>
      </c>
      <c r="O140" s="1" t="s">
        <v>23</v>
      </c>
      <c r="P140" s="1" t="s">
        <v>20</v>
      </c>
      <c r="Q140" s="1" t="s">
        <v>21</v>
      </c>
      <c r="R140" s="1" t="s">
        <v>27</v>
      </c>
      <c r="S140" s="1" t="s">
        <v>23</v>
      </c>
    </row>
    <row r="141" spans="1:19" x14ac:dyDescent="0.2">
      <c r="A141" t="s">
        <v>85</v>
      </c>
      <c r="B141" s="8">
        <f>H141+I141+J141+K141</f>
        <v>6</v>
      </c>
      <c r="C141" s="8">
        <v>3</v>
      </c>
      <c r="D141" s="8">
        <f>SUM(L141:O141)</f>
        <v>20</v>
      </c>
      <c r="E141" s="8">
        <v>5</v>
      </c>
      <c r="F141" s="8">
        <f>SUM(P141:S141)</f>
        <v>2</v>
      </c>
      <c r="G141" s="8">
        <v>3</v>
      </c>
      <c r="H141" s="3">
        <v>0</v>
      </c>
      <c r="I141" s="3">
        <v>4</v>
      </c>
      <c r="J141" s="3">
        <v>0</v>
      </c>
      <c r="K141" s="3">
        <v>2</v>
      </c>
      <c r="L141" s="3">
        <v>2</v>
      </c>
      <c r="M141" s="3">
        <v>4</v>
      </c>
      <c r="N141" s="3">
        <v>12</v>
      </c>
      <c r="O141" s="3">
        <v>2</v>
      </c>
      <c r="P141" s="3">
        <v>0</v>
      </c>
      <c r="Q141" s="3">
        <v>0</v>
      </c>
      <c r="R141" s="3">
        <v>0</v>
      </c>
      <c r="S141" s="3">
        <v>2</v>
      </c>
    </row>
    <row r="142" spans="1:19" x14ac:dyDescent="0.2">
      <c r="A142" t="s">
        <v>86</v>
      </c>
      <c r="B142" s="8">
        <f>H142+I142+J142+K142</f>
        <v>1</v>
      </c>
      <c r="C142" s="8">
        <v>3</v>
      </c>
      <c r="D142" s="8">
        <f>SUM(L142:O142)</f>
        <v>7</v>
      </c>
      <c r="E142" s="8">
        <v>5</v>
      </c>
      <c r="F142" s="8">
        <f>SUM(P142:S142)</f>
        <v>1</v>
      </c>
      <c r="G142" s="8">
        <v>3</v>
      </c>
      <c r="H142" s="3">
        <v>0</v>
      </c>
      <c r="I142" s="3">
        <v>0</v>
      </c>
      <c r="J142" s="3">
        <v>0</v>
      </c>
      <c r="K142" s="3">
        <v>1</v>
      </c>
      <c r="L142" s="3">
        <v>0</v>
      </c>
      <c r="M142" s="3">
        <v>0</v>
      </c>
      <c r="N142" s="3">
        <v>6</v>
      </c>
      <c r="O142" s="3">
        <v>1</v>
      </c>
      <c r="P142" s="3">
        <v>0</v>
      </c>
      <c r="Q142" s="3">
        <v>0</v>
      </c>
      <c r="R142" s="3">
        <v>0</v>
      </c>
      <c r="S142" s="3">
        <v>1</v>
      </c>
    </row>
    <row r="143" spans="1:19" x14ac:dyDescent="0.2">
      <c r="A143" t="s">
        <v>87</v>
      </c>
      <c r="B143" s="8">
        <f>H143+I143+J143+K143</f>
        <v>0</v>
      </c>
      <c r="C143" s="8">
        <v>3</v>
      </c>
      <c r="D143" s="8">
        <f>SUM(L143:O143)</f>
        <v>5</v>
      </c>
      <c r="E143" s="8">
        <v>5</v>
      </c>
      <c r="F143" s="8">
        <f>SUM(P143:S143)</f>
        <v>16</v>
      </c>
      <c r="G143" s="8">
        <v>3</v>
      </c>
      <c r="H143" s="3">
        <v>0</v>
      </c>
      <c r="I143" s="3">
        <v>0</v>
      </c>
      <c r="J143" s="3">
        <v>0</v>
      </c>
      <c r="K143" s="3">
        <v>0</v>
      </c>
      <c r="L143" s="3">
        <v>2</v>
      </c>
      <c r="M143" s="3">
        <v>2</v>
      </c>
      <c r="N143" s="3">
        <v>1</v>
      </c>
      <c r="O143" s="3">
        <v>0</v>
      </c>
      <c r="P143" s="3">
        <v>0</v>
      </c>
      <c r="Q143" s="3">
        <v>0</v>
      </c>
      <c r="R143" s="3">
        <v>16</v>
      </c>
      <c r="S143" s="3">
        <v>0</v>
      </c>
    </row>
    <row r="144" spans="1:19" x14ac:dyDescent="0.2">
      <c r="A144" t="s">
        <v>88</v>
      </c>
      <c r="B144" s="8">
        <f>H144+I144+J144+K144</f>
        <v>1</v>
      </c>
      <c r="C144" s="8">
        <v>3</v>
      </c>
      <c r="D144" s="8">
        <f>SUM(L144:O144)</f>
        <v>12</v>
      </c>
      <c r="E144" s="8">
        <v>5</v>
      </c>
      <c r="F144" s="8">
        <f>SUM(P144:S144)</f>
        <v>24</v>
      </c>
      <c r="G144" s="8">
        <v>3</v>
      </c>
      <c r="H144" s="3">
        <v>1</v>
      </c>
      <c r="I144" s="3">
        <v>0</v>
      </c>
      <c r="J144" s="3">
        <v>0</v>
      </c>
      <c r="K144" s="3">
        <v>0</v>
      </c>
      <c r="L144" s="3">
        <v>1</v>
      </c>
      <c r="M144" s="3">
        <v>1</v>
      </c>
      <c r="N144" s="3">
        <v>10</v>
      </c>
      <c r="O144" s="3">
        <v>0</v>
      </c>
      <c r="P144" s="3">
        <v>0</v>
      </c>
      <c r="Q144" s="3">
        <v>0</v>
      </c>
      <c r="R144" s="3">
        <v>24</v>
      </c>
      <c r="S144" s="3">
        <v>0</v>
      </c>
    </row>
    <row r="145" spans="1:19" x14ac:dyDescent="0.2">
      <c r="A145" t="s">
        <v>89</v>
      </c>
      <c r="B145" s="8">
        <f>H145+I145+J145+K145</f>
        <v>18</v>
      </c>
      <c r="C145" s="8">
        <v>3</v>
      </c>
      <c r="D145" s="8">
        <f>SUM(L145:O145)</f>
        <v>8</v>
      </c>
      <c r="E145" s="8">
        <v>5</v>
      </c>
      <c r="F145" s="8">
        <f>SUM(P145:S145)</f>
        <v>30</v>
      </c>
      <c r="G145" s="8">
        <v>3</v>
      </c>
      <c r="H145" s="3">
        <v>0</v>
      </c>
      <c r="I145" s="3">
        <v>0</v>
      </c>
      <c r="J145" s="3">
        <v>0</v>
      </c>
      <c r="K145" s="3">
        <v>18</v>
      </c>
      <c r="L145" s="3">
        <v>0</v>
      </c>
      <c r="M145" s="3">
        <v>0</v>
      </c>
      <c r="N145" s="3">
        <v>5</v>
      </c>
      <c r="O145" s="3">
        <v>3</v>
      </c>
      <c r="P145" s="3">
        <v>0</v>
      </c>
      <c r="Q145" s="3">
        <v>0</v>
      </c>
      <c r="R145" s="3">
        <v>12</v>
      </c>
      <c r="S145" s="3">
        <v>18</v>
      </c>
    </row>
    <row r="146" spans="1:19" x14ac:dyDescent="0.2">
      <c r="A146" t="s">
        <v>90</v>
      </c>
      <c r="B146" s="8"/>
      <c r="C146" s="8">
        <v>3</v>
      </c>
      <c r="D146" s="8"/>
      <c r="E146" s="8">
        <v>5</v>
      </c>
      <c r="F146" s="8"/>
      <c r="G146" s="8">
        <v>3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x14ac:dyDescent="0.2">
      <c r="A147" t="s">
        <v>91</v>
      </c>
      <c r="B147" s="8"/>
      <c r="C147" s="8">
        <v>3</v>
      </c>
      <c r="D147" s="8"/>
      <c r="E147" s="8">
        <v>5</v>
      </c>
      <c r="F147" s="8"/>
      <c r="G147" s="8">
        <v>3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x14ac:dyDescent="0.2">
      <c r="A148" t="s">
        <v>92</v>
      </c>
      <c r="B148" s="8"/>
      <c r="C148" s="8">
        <v>3</v>
      </c>
      <c r="D148" s="8"/>
      <c r="E148" s="8">
        <v>5</v>
      </c>
      <c r="F148" s="8"/>
      <c r="G148" s="8">
        <v>3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76" spans="1:2" x14ac:dyDescent="0.2">
      <c r="A176" s="23" t="s">
        <v>33</v>
      </c>
      <c r="B176" s="25"/>
    </row>
    <row r="177" spans="1:5" ht="61.5" customHeight="1" x14ac:dyDescent="0.2">
      <c r="B177" s="5" t="s">
        <v>9</v>
      </c>
      <c r="C177" s="5" t="s">
        <v>35</v>
      </c>
      <c r="D177" s="5" t="s">
        <v>34</v>
      </c>
      <c r="E177" s="5" t="s">
        <v>36</v>
      </c>
    </row>
    <row r="178" spans="1:5" x14ac:dyDescent="0.2">
      <c r="A178" t="s">
        <v>85</v>
      </c>
      <c r="B178" s="4">
        <f>E178/D178</f>
        <v>104.5</v>
      </c>
      <c r="C178" s="8">
        <v>150</v>
      </c>
      <c r="D178" s="3">
        <v>8</v>
      </c>
      <c r="E178" s="3">
        <v>836</v>
      </c>
    </row>
    <row r="179" spans="1:5" x14ac:dyDescent="0.2">
      <c r="A179" t="s">
        <v>86</v>
      </c>
      <c r="B179" s="4">
        <f>E179/D179</f>
        <v>145.33333333333334</v>
      </c>
      <c r="C179" s="8">
        <v>150</v>
      </c>
      <c r="D179" s="3">
        <v>3</v>
      </c>
      <c r="E179" s="3">
        <v>436</v>
      </c>
    </row>
    <row r="180" spans="1:5" x14ac:dyDescent="0.2">
      <c r="A180" t="s">
        <v>87</v>
      </c>
      <c r="B180" s="4">
        <f>E180/D180</f>
        <v>133.33333333333334</v>
      </c>
      <c r="C180" s="8">
        <v>150</v>
      </c>
      <c r="D180" s="3">
        <v>6</v>
      </c>
      <c r="E180" s="3">
        <v>800</v>
      </c>
    </row>
    <row r="181" spans="1:5" x14ac:dyDescent="0.2">
      <c r="A181" t="s">
        <v>88</v>
      </c>
      <c r="B181" s="4">
        <f>E181/D181</f>
        <v>157.5</v>
      </c>
      <c r="C181" s="8">
        <v>150</v>
      </c>
      <c r="D181" s="3">
        <v>2</v>
      </c>
      <c r="E181" s="3">
        <v>315</v>
      </c>
    </row>
    <row r="182" spans="1:5" x14ac:dyDescent="0.2">
      <c r="A182" t="s">
        <v>89</v>
      </c>
      <c r="B182" s="4">
        <f>E182/D182</f>
        <v>123</v>
      </c>
      <c r="C182" s="8">
        <v>150</v>
      </c>
      <c r="D182" s="3">
        <v>2</v>
      </c>
      <c r="E182" s="3">
        <v>246</v>
      </c>
    </row>
    <row r="183" spans="1:5" x14ac:dyDescent="0.2">
      <c r="A183" t="s">
        <v>90</v>
      </c>
      <c r="B183" s="4"/>
      <c r="C183" s="8">
        <v>150</v>
      </c>
    </row>
    <row r="184" spans="1:5" x14ac:dyDescent="0.2">
      <c r="A184" t="s">
        <v>91</v>
      </c>
      <c r="B184" s="4"/>
      <c r="C184" s="8">
        <v>150</v>
      </c>
    </row>
    <row r="185" spans="1:5" x14ac:dyDescent="0.2">
      <c r="A185" t="s">
        <v>92</v>
      </c>
      <c r="B185" s="4"/>
      <c r="C185" s="8">
        <v>150</v>
      </c>
    </row>
    <row r="198" spans="1:5" x14ac:dyDescent="0.2">
      <c r="A198" s="23" t="s">
        <v>39</v>
      </c>
      <c r="B198" s="25"/>
    </row>
    <row r="199" spans="1:5" ht="38.25" x14ac:dyDescent="0.2">
      <c r="B199" s="5" t="s">
        <v>35</v>
      </c>
      <c r="C199" s="5" t="s">
        <v>38</v>
      </c>
      <c r="D199" s="5" t="s">
        <v>35</v>
      </c>
      <c r="E199" s="5" t="s">
        <v>37</v>
      </c>
    </row>
    <row r="200" spans="1:5" x14ac:dyDescent="0.2">
      <c r="A200" t="s">
        <v>85</v>
      </c>
      <c r="B200" s="8">
        <v>50</v>
      </c>
      <c r="C200" s="8">
        <v>24</v>
      </c>
      <c r="D200" s="8">
        <v>0</v>
      </c>
      <c r="E200" s="8">
        <v>2</v>
      </c>
    </row>
    <row r="201" spans="1:5" x14ac:dyDescent="0.2">
      <c r="A201" t="s">
        <v>86</v>
      </c>
      <c r="B201" s="8">
        <v>50</v>
      </c>
      <c r="C201" s="8">
        <v>43</v>
      </c>
      <c r="D201" s="8">
        <v>0</v>
      </c>
      <c r="E201" s="8">
        <v>1</v>
      </c>
    </row>
    <row r="202" spans="1:5" x14ac:dyDescent="0.2">
      <c r="A202" t="s">
        <v>87</v>
      </c>
      <c r="B202" s="8">
        <v>50</v>
      </c>
      <c r="C202" s="8">
        <v>236</v>
      </c>
      <c r="D202" s="8">
        <v>0</v>
      </c>
      <c r="E202" s="8">
        <v>0</v>
      </c>
    </row>
    <row r="203" spans="1:5" x14ac:dyDescent="0.2">
      <c r="A203" t="s">
        <v>88</v>
      </c>
      <c r="B203" s="8">
        <v>50</v>
      </c>
      <c r="C203" s="8">
        <v>520</v>
      </c>
      <c r="D203" s="8">
        <v>0</v>
      </c>
      <c r="E203" s="8">
        <v>0</v>
      </c>
    </row>
    <row r="204" spans="1:5" x14ac:dyDescent="0.2">
      <c r="A204" t="s">
        <v>89</v>
      </c>
      <c r="B204" s="8">
        <v>50</v>
      </c>
      <c r="C204" s="8">
        <v>126</v>
      </c>
      <c r="D204" s="8">
        <v>0</v>
      </c>
      <c r="E204" s="8">
        <v>18</v>
      </c>
    </row>
    <row r="205" spans="1:5" x14ac:dyDescent="0.2">
      <c r="A205" t="s">
        <v>90</v>
      </c>
      <c r="B205" s="8">
        <v>50</v>
      </c>
      <c r="C205" s="8"/>
      <c r="D205" s="8">
        <v>0</v>
      </c>
      <c r="E205" s="8"/>
    </row>
    <row r="206" spans="1:5" x14ac:dyDescent="0.2">
      <c r="A206" t="s">
        <v>91</v>
      </c>
      <c r="B206" s="8">
        <v>50</v>
      </c>
      <c r="C206" s="8"/>
      <c r="D206" s="8">
        <v>0</v>
      </c>
      <c r="E206" s="8"/>
    </row>
    <row r="207" spans="1:5" x14ac:dyDescent="0.2">
      <c r="A207" t="s">
        <v>92</v>
      </c>
      <c r="B207" s="8">
        <v>50</v>
      </c>
      <c r="C207" s="8"/>
      <c r="D207" s="8">
        <v>0</v>
      </c>
      <c r="E207" s="8"/>
    </row>
    <row r="221" spans="1:4" x14ac:dyDescent="0.2">
      <c r="A221" s="23" t="s">
        <v>59</v>
      </c>
      <c r="B221" s="25"/>
    </row>
    <row r="222" spans="1:4" ht="63.75" customHeight="1" x14ac:dyDescent="0.2">
      <c r="B222" s="11" t="s">
        <v>52</v>
      </c>
      <c r="C222" s="11" t="s">
        <v>53</v>
      </c>
      <c r="D222" s="11" t="s">
        <v>54</v>
      </c>
    </row>
    <row r="223" spans="1:4" x14ac:dyDescent="0.2">
      <c r="A223" t="s">
        <v>85</v>
      </c>
      <c r="B223" s="18">
        <f>I246/J246</f>
        <v>27412.5625</v>
      </c>
      <c r="C223" s="18">
        <f>M246/N246</f>
        <v>6767.458333333333</v>
      </c>
      <c r="D223" s="18">
        <f>Q246/R246</f>
        <v>1404.148148148148</v>
      </c>
    </row>
    <row r="224" spans="1:4" x14ac:dyDescent="0.2">
      <c r="A224" t="s">
        <v>86</v>
      </c>
      <c r="B224" s="18">
        <f>I247/J247</f>
        <v>46840.777777777781</v>
      </c>
      <c r="C224" s="18">
        <f>M247/N247</f>
        <v>5589.75</v>
      </c>
      <c r="D224" s="18">
        <f>Q247/R247</f>
        <v>749.5333333333333</v>
      </c>
    </row>
    <row r="225" spans="1:4" x14ac:dyDescent="0.2">
      <c r="A225" t="s">
        <v>87</v>
      </c>
      <c r="B225" s="18">
        <f>I248/J248</f>
        <v>48913.8</v>
      </c>
      <c r="C225" s="18">
        <f>M248/N248</f>
        <v>6601</v>
      </c>
      <c r="D225" s="18">
        <f>Q248/R248</f>
        <v>522.28571428571433</v>
      </c>
    </row>
    <row r="226" spans="1:4" x14ac:dyDescent="0.2">
      <c r="A226" t="s">
        <v>88</v>
      </c>
      <c r="B226" s="18">
        <f>I249/J249</f>
        <v>54327.75</v>
      </c>
      <c r="C226" s="18">
        <f>M249/N249</f>
        <v>3646.7142857142858</v>
      </c>
      <c r="D226" s="18">
        <f>Q249/R249</f>
        <v>751.36363636363637</v>
      </c>
    </row>
    <row r="227" spans="1:4" x14ac:dyDescent="0.2">
      <c r="A227" t="s">
        <v>89</v>
      </c>
      <c r="B227" s="18">
        <f>I250/J250</f>
        <v>48224.75</v>
      </c>
      <c r="C227" s="18">
        <f>M250/N250</f>
        <v>5829.8888888888887</v>
      </c>
      <c r="D227" s="18">
        <f>Q250/R250</f>
        <v>484.95652173913044</v>
      </c>
    </row>
    <row r="228" spans="1:4" x14ac:dyDescent="0.2">
      <c r="A228" t="s">
        <v>90</v>
      </c>
      <c r="B228" s="21"/>
      <c r="C228" s="21"/>
      <c r="D228" s="21"/>
    </row>
    <row r="229" spans="1:4" x14ac:dyDescent="0.2">
      <c r="A229" t="s">
        <v>91</v>
      </c>
      <c r="B229" s="21"/>
      <c r="C229" s="21"/>
      <c r="D229" s="21"/>
    </row>
    <row r="230" spans="1:4" x14ac:dyDescent="0.2">
      <c r="A230" t="s">
        <v>92</v>
      </c>
      <c r="B230" s="21"/>
      <c r="C230" s="21"/>
      <c r="D230" s="21"/>
    </row>
    <row r="231" spans="1:4" x14ac:dyDescent="0.2">
      <c r="B231" s="21"/>
      <c r="C231" s="21"/>
      <c r="D231" s="21"/>
    </row>
    <row r="232" spans="1:4" x14ac:dyDescent="0.2">
      <c r="B232" s="21"/>
      <c r="C232" s="21"/>
      <c r="D232" s="21"/>
    </row>
    <row r="233" spans="1:4" x14ac:dyDescent="0.2">
      <c r="B233" s="21"/>
      <c r="C233" s="21"/>
      <c r="D233" s="21"/>
    </row>
    <row r="234" spans="1:4" x14ac:dyDescent="0.2">
      <c r="B234" s="21"/>
      <c r="C234" s="21"/>
      <c r="D234" s="21"/>
    </row>
    <row r="235" spans="1:4" x14ac:dyDescent="0.2">
      <c r="B235" s="21"/>
      <c r="C235" s="21"/>
      <c r="D235" s="21"/>
    </row>
    <row r="236" spans="1:4" x14ac:dyDescent="0.2">
      <c r="B236" s="21"/>
      <c r="C236" s="21"/>
      <c r="D236" s="21"/>
    </row>
    <row r="237" spans="1:4" x14ac:dyDescent="0.2">
      <c r="B237" s="21"/>
      <c r="C237" s="21"/>
      <c r="D237" s="21"/>
    </row>
    <row r="238" spans="1:4" x14ac:dyDescent="0.2">
      <c r="B238" s="21"/>
      <c r="C238" s="21"/>
      <c r="D238" s="21"/>
    </row>
    <row r="239" spans="1:4" x14ac:dyDescent="0.2">
      <c r="B239" s="21"/>
      <c r="C239" s="21"/>
      <c r="D239" s="21"/>
    </row>
    <row r="240" spans="1:4" x14ac:dyDescent="0.2">
      <c r="B240" s="21"/>
      <c r="C240" s="21"/>
      <c r="D240" s="21"/>
    </row>
    <row r="244" spans="1:19" x14ac:dyDescent="0.2">
      <c r="A244" s="23" t="s">
        <v>58</v>
      </c>
      <c r="B244" s="25"/>
    </row>
    <row r="245" spans="1:19" ht="48" x14ac:dyDescent="0.2">
      <c r="A245" s="11"/>
      <c r="B245" s="5" t="s">
        <v>35</v>
      </c>
      <c r="C245" s="11" t="s">
        <v>55</v>
      </c>
      <c r="D245" s="5" t="s">
        <v>35</v>
      </c>
      <c r="E245" s="11" t="s">
        <v>56</v>
      </c>
      <c r="F245" s="5" t="s">
        <v>35</v>
      </c>
      <c r="G245" s="11" t="s">
        <v>57</v>
      </c>
      <c r="H245" s="5" t="s">
        <v>40</v>
      </c>
      <c r="I245" s="11" t="s">
        <v>41</v>
      </c>
      <c r="J245" s="5" t="s">
        <v>49</v>
      </c>
      <c r="K245" s="5" t="s">
        <v>46</v>
      </c>
      <c r="L245" s="5" t="s">
        <v>42</v>
      </c>
      <c r="M245" s="11" t="s">
        <v>43</v>
      </c>
      <c r="N245" s="5" t="s">
        <v>50</v>
      </c>
      <c r="O245" s="5" t="s">
        <v>47</v>
      </c>
      <c r="P245" s="5" t="s">
        <v>44</v>
      </c>
      <c r="Q245" s="11" t="s">
        <v>45</v>
      </c>
      <c r="R245" s="5" t="s">
        <v>51</v>
      </c>
      <c r="S245" s="5" t="s">
        <v>48</v>
      </c>
    </row>
    <row r="246" spans="1:19" x14ac:dyDescent="0.2">
      <c r="A246" t="s">
        <v>85</v>
      </c>
      <c r="B246" s="4">
        <v>0</v>
      </c>
      <c r="C246" s="4">
        <f>K246/J246</f>
        <v>0</v>
      </c>
      <c r="D246" s="4">
        <v>0.05</v>
      </c>
      <c r="E246" s="4">
        <f>O246/N246</f>
        <v>4.1666666666666664E-2</v>
      </c>
      <c r="F246" s="4">
        <v>0.1</v>
      </c>
      <c r="G246" s="4">
        <f>S246/R246</f>
        <v>7.407407407407407E-2</v>
      </c>
      <c r="H246" s="3">
        <v>4</v>
      </c>
      <c r="I246" s="14">
        <v>438601</v>
      </c>
      <c r="J246" s="3">
        <v>16</v>
      </c>
      <c r="K246" s="3">
        <v>0</v>
      </c>
      <c r="L246" s="3">
        <v>8</v>
      </c>
      <c r="M246" s="14">
        <v>162419</v>
      </c>
      <c r="N246" s="3">
        <v>24</v>
      </c>
      <c r="O246" s="3">
        <v>1</v>
      </c>
      <c r="P246" s="3">
        <v>38</v>
      </c>
      <c r="Q246" s="14">
        <v>37912</v>
      </c>
      <c r="R246" s="3">
        <v>27</v>
      </c>
      <c r="S246" s="3">
        <v>2</v>
      </c>
    </row>
    <row r="247" spans="1:19" x14ac:dyDescent="0.2">
      <c r="A247" t="s">
        <v>86</v>
      </c>
      <c r="B247" s="4">
        <v>0</v>
      </c>
      <c r="C247" s="4">
        <f>K247/J247</f>
        <v>0</v>
      </c>
      <c r="D247" s="4">
        <v>0.05</v>
      </c>
      <c r="E247" s="4">
        <f>O247/N247</f>
        <v>0</v>
      </c>
      <c r="F247" s="4">
        <v>0.1</v>
      </c>
      <c r="G247" s="4">
        <f>S247/R247</f>
        <v>6.6666666666666666E-2</v>
      </c>
      <c r="H247" s="3">
        <v>4</v>
      </c>
      <c r="I247" s="14">
        <v>421567</v>
      </c>
      <c r="J247" s="3">
        <v>9</v>
      </c>
      <c r="K247" s="3">
        <v>0</v>
      </c>
      <c r="L247" s="3">
        <v>8</v>
      </c>
      <c r="M247" s="14">
        <v>89436</v>
      </c>
      <c r="N247" s="3">
        <v>16</v>
      </c>
      <c r="O247" s="3">
        <v>0</v>
      </c>
      <c r="P247" s="3">
        <v>38</v>
      </c>
      <c r="Q247" s="14">
        <v>22486</v>
      </c>
      <c r="R247" s="3">
        <v>30</v>
      </c>
      <c r="S247" s="3">
        <v>2</v>
      </c>
    </row>
    <row r="248" spans="1:19" x14ac:dyDescent="0.2">
      <c r="A248" t="s">
        <v>87</v>
      </c>
      <c r="B248" s="4">
        <v>0</v>
      </c>
      <c r="C248" s="4">
        <f>K248/J248</f>
        <v>0</v>
      </c>
      <c r="D248" s="4">
        <v>0.05</v>
      </c>
      <c r="E248" s="4">
        <f>O248/N248</f>
        <v>0.18181818181818182</v>
      </c>
      <c r="F248" s="4">
        <v>0.1</v>
      </c>
      <c r="G248" s="4">
        <f>S248/R248</f>
        <v>0.21428571428571427</v>
      </c>
      <c r="H248" s="3">
        <v>4</v>
      </c>
      <c r="I248" s="14">
        <v>244569</v>
      </c>
      <c r="J248" s="3">
        <v>5</v>
      </c>
      <c r="K248" s="3">
        <v>0</v>
      </c>
      <c r="L248" s="3">
        <v>8</v>
      </c>
      <c r="M248" s="14">
        <v>72611</v>
      </c>
      <c r="N248" s="3">
        <v>11</v>
      </c>
      <c r="O248" s="3">
        <v>2</v>
      </c>
      <c r="P248" s="3">
        <v>38</v>
      </c>
      <c r="Q248" s="14">
        <v>7312</v>
      </c>
      <c r="R248" s="3">
        <v>14</v>
      </c>
      <c r="S248" s="3">
        <v>3</v>
      </c>
    </row>
    <row r="249" spans="1:19" x14ac:dyDescent="0.2">
      <c r="A249" t="s">
        <v>88</v>
      </c>
      <c r="B249" s="4">
        <v>0</v>
      </c>
      <c r="C249" s="4">
        <f>K249/J249</f>
        <v>0.25</v>
      </c>
      <c r="D249" s="4">
        <v>0.05</v>
      </c>
      <c r="E249" s="4">
        <f>O249/N249</f>
        <v>3.5714285714285712E-2</v>
      </c>
      <c r="F249" s="4">
        <v>0.1</v>
      </c>
      <c r="G249" s="4">
        <f>S249/R249</f>
        <v>4.5454545454545456E-2</v>
      </c>
      <c r="H249" s="3">
        <v>4</v>
      </c>
      <c r="I249" s="14">
        <v>217311</v>
      </c>
      <c r="J249" s="3">
        <v>4</v>
      </c>
      <c r="K249" s="3">
        <v>1</v>
      </c>
      <c r="L249" s="3">
        <v>8</v>
      </c>
      <c r="M249" s="14">
        <v>102108</v>
      </c>
      <c r="N249" s="3">
        <v>28</v>
      </c>
      <c r="O249" s="3">
        <v>1</v>
      </c>
      <c r="P249" s="3">
        <v>38</v>
      </c>
      <c r="Q249" s="14">
        <v>16530</v>
      </c>
      <c r="R249" s="3">
        <v>22</v>
      </c>
      <c r="S249" s="3">
        <v>1</v>
      </c>
    </row>
    <row r="250" spans="1:19" x14ac:dyDescent="0.2">
      <c r="A250" t="s">
        <v>89</v>
      </c>
      <c r="B250" s="4">
        <v>0</v>
      </c>
      <c r="C250" s="4">
        <f>K250/J250</f>
        <v>0</v>
      </c>
      <c r="D250" s="4">
        <v>0.05</v>
      </c>
      <c r="E250" s="4">
        <f>O250/N250</f>
        <v>0</v>
      </c>
      <c r="F250" s="4">
        <v>0.1</v>
      </c>
      <c r="G250" s="4">
        <f>S250/R250</f>
        <v>0</v>
      </c>
      <c r="H250" s="3">
        <v>4</v>
      </c>
      <c r="I250" s="14">
        <v>192899</v>
      </c>
      <c r="J250" s="3">
        <v>4</v>
      </c>
      <c r="K250" s="3">
        <v>0</v>
      </c>
      <c r="L250" s="3">
        <v>8</v>
      </c>
      <c r="M250" s="14">
        <v>52469</v>
      </c>
      <c r="N250" s="3">
        <v>9</v>
      </c>
      <c r="O250" s="3">
        <v>0</v>
      </c>
      <c r="P250" s="3">
        <v>38</v>
      </c>
      <c r="Q250" s="14">
        <v>11154</v>
      </c>
      <c r="R250" s="3">
        <v>23</v>
      </c>
      <c r="S250" s="3">
        <v>0</v>
      </c>
    </row>
    <row r="251" spans="1:19" x14ac:dyDescent="0.2">
      <c r="A251" t="s">
        <v>90</v>
      </c>
      <c r="B251" s="4">
        <v>0</v>
      </c>
      <c r="C251" s="8"/>
      <c r="D251" s="4">
        <v>0.05</v>
      </c>
      <c r="E251" s="17"/>
      <c r="F251" s="4">
        <v>0.1</v>
      </c>
      <c r="G251" s="21"/>
      <c r="H251" s="3"/>
      <c r="I251" s="14"/>
      <c r="K251" s="3"/>
      <c r="L251" s="14"/>
    </row>
    <row r="252" spans="1:19" x14ac:dyDescent="0.2">
      <c r="A252" t="s">
        <v>91</v>
      </c>
      <c r="B252" s="4">
        <v>0</v>
      </c>
      <c r="C252" s="8"/>
      <c r="D252" s="4">
        <v>0.05</v>
      </c>
      <c r="E252" s="17"/>
      <c r="F252" s="4">
        <v>0.1</v>
      </c>
      <c r="G252" s="21"/>
      <c r="H252" s="3"/>
      <c r="I252" s="14"/>
      <c r="K252" s="3"/>
      <c r="L252" s="14"/>
    </row>
    <row r="253" spans="1:19" x14ac:dyDescent="0.2">
      <c r="A253" t="s">
        <v>92</v>
      </c>
      <c r="B253" s="4">
        <v>0</v>
      </c>
      <c r="C253" s="8"/>
      <c r="D253" s="4">
        <v>0.05</v>
      </c>
      <c r="E253" s="17"/>
      <c r="F253" s="4">
        <v>0.1</v>
      </c>
      <c r="G253" s="21"/>
      <c r="H253" s="3"/>
      <c r="I253" s="14"/>
      <c r="K253" s="3"/>
      <c r="L253" s="14"/>
    </row>
    <row r="254" spans="1:19" x14ac:dyDescent="0.2">
      <c r="B254" s="7"/>
      <c r="J254" s="3"/>
    </row>
    <row r="255" spans="1:19" x14ac:dyDescent="0.2">
      <c r="A255" s="7"/>
      <c r="G255" s="3"/>
    </row>
    <row r="283" spans="1:13" x14ac:dyDescent="0.2">
      <c r="A283" s="23" t="s">
        <v>60</v>
      </c>
      <c r="B283" s="25"/>
    </row>
    <row r="284" spans="1:13" x14ac:dyDescent="0.2">
      <c r="B284" s="26" t="s">
        <v>46</v>
      </c>
      <c r="C284" s="24"/>
      <c r="D284" s="24"/>
      <c r="E284" s="24"/>
      <c r="F284" s="26" t="s">
        <v>47</v>
      </c>
      <c r="G284" s="24"/>
      <c r="H284" s="24"/>
      <c r="I284" s="24"/>
      <c r="J284" s="26" t="s">
        <v>48</v>
      </c>
      <c r="K284" s="24"/>
      <c r="L284" s="24"/>
      <c r="M284" s="24"/>
    </row>
    <row r="285" spans="1:13" s="1" customFormat="1" x14ac:dyDescent="0.2">
      <c r="B285" s="1" t="s">
        <v>64</v>
      </c>
      <c r="C285" s="1" t="s">
        <v>61</v>
      </c>
      <c r="D285" s="1" t="s">
        <v>62</v>
      </c>
      <c r="E285" s="1" t="s">
        <v>63</v>
      </c>
      <c r="F285" s="1" t="s">
        <v>64</v>
      </c>
      <c r="G285" s="1" t="s">
        <v>61</v>
      </c>
      <c r="H285" s="1" t="s">
        <v>62</v>
      </c>
      <c r="I285" s="1" t="s">
        <v>63</v>
      </c>
      <c r="J285" s="1" t="s">
        <v>64</v>
      </c>
      <c r="K285" s="1" t="s">
        <v>61</v>
      </c>
      <c r="L285" s="1" t="s">
        <v>62</v>
      </c>
      <c r="M285" s="1" t="s">
        <v>63</v>
      </c>
    </row>
    <row r="286" spans="1:13" x14ac:dyDescent="0.2">
      <c r="A286" t="s">
        <v>85</v>
      </c>
      <c r="B286" s="8">
        <f t="shared" ref="B286:B293" si="2">K246</f>
        <v>0</v>
      </c>
      <c r="C286" s="8">
        <v>0</v>
      </c>
      <c r="D286" s="8">
        <v>0</v>
      </c>
      <c r="E286" s="8">
        <v>0</v>
      </c>
      <c r="F286" s="8">
        <f t="shared" ref="F286:F293" si="3">O246</f>
        <v>1</v>
      </c>
      <c r="G286" s="8">
        <v>0</v>
      </c>
      <c r="H286" s="8">
        <v>1</v>
      </c>
      <c r="I286" s="8">
        <v>0</v>
      </c>
      <c r="J286" s="8">
        <f t="shared" ref="J286:J293" si="4">S246</f>
        <v>2</v>
      </c>
      <c r="K286" s="8">
        <v>1</v>
      </c>
      <c r="L286" s="8">
        <v>0</v>
      </c>
      <c r="M286" s="8">
        <v>1</v>
      </c>
    </row>
    <row r="287" spans="1:13" x14ac:dyDescent="0.2">
      <c r="A287" t="s">
        <v>86</v>
      </c>
      <c r="B287" s="8">
        <f t="shared" si="2"/>
        <v>0</v>
      </c>
      <c r="C287" s="8">
        <v>0</v>
      </c>
      <c r="D287" s="8">
        <v>0</v>
      </c>
      <c r="E287" s="8">
        <v>0</v>
      </c>
      <c r="F287" s="8">
        <f t="shared" si="3"/>
        <v>0</v>
      </c>
      <c r="G287" s="8">
        <v>0</v>
      </c>
      <c r="H287" s="8">
        <v>0</v>
      </c>
      <c r="I287" s="8">
        <v>0</v>
      </c>
      <c r="J287" s="8">
        <f t="shared" si="4"/>
        <v>2</v>
      </c>
      <c r="K287" s="8">
        <v>0</v>
      </c>
      <c r="L287" s="8">
        <v>1</v>
      </c>
      <c r="M287" s="8">
        <v>1</v>
      </c>
    </row>
    <row r="288" spans="1:13" x14ac:dyDescent="0.2">
      <c r="A288" t="s">
        <v>87</v>
      </c>
      <c r="B288" s="8">
        <f t="shared" si="2"/>
        <v>0</v>
      </c>
      <c r="C288" s="8">
        <v>0</v>
      </c>
      <c r="D288" s="8">
        <v>0</v>
      </c>
      <c r="E288" s="8">
        <v>0</v>
      </c>
      <c r="F288" s="8">
        <f t="shared" si="3"/>
        <v>2</v>
      </c>
      <c r="G288" s="8">
        <v>1</v>
      </c>
      <c r="H288" s="8">
        <v>0</v>
      </c>
      <c r="I288" s="8">
        <v>1</v>
      </c>
      <c r="J288" s="8">
        <f t="shared" si="4"/>
        <v>3</v>
      </c>
      <c r="K288" s="8">
        <v>1</v>
      </c>
      <c r="L288" s="8">
        <v>0</v>
      </c>
      <c r="M288" s="8">
        <v>2</v>
      </c>
    </row>
    <row r="289" spans="1:13" x14ac:dyDescent="0.2">
      <c r="A289" t="s">
        <v>88</v>
      </c>
      <c r="B289" s="8">
        <f t="shared" si="2"/>
        <v>1</v>
      </c>
      <c r="C289" s="8">
        <v>0</v>
      </c>
      <c r="D289" s="8">
        <v>0</v>
      </c>
      <c r="E289" s="8">
        <v>1</v>
      </c>
      <c r="F289" s="8">
        <f t="shared" si="3"/>
        <v>1</v>
      </c>
      <c r="G289" s="8">
        <v>0</v>
      </c>
      <c r="H289" s="8">
        <v>0</v>
      </c>
      <c r="I289" s="8">
        <v>1</v>
      </c>
      <c r="J289" s="8">
        <f t="shared" si="4"/>
        <v>1</v>
      </c>
      <c r="K289" s="8">
        <v>0</v>
      </c>
      <c r="L289" s="8">
        <v>0</v>
      </c>
      <c r="M289" s="8">
        <v>1</v>
      </c>
    </row>
    <row r="290" spans="1:13" x14ac:dyDescent="0.2">
      <c r="A290" t="s">
        <v>89</v>
      </c>
      <c r="B290" s="8">
        <f t="shared" si="2"/>
        <v>0</v>
      </c>
      <c r="C290" s="8">
        <v>0</v>
      </c>
      <c r="D290" s="8">
        <v>0</v>
      </c>
      <c r="E290" s="8">
        <v>0</v>
      </c>
      <c r="F290" s="8">
        <f t="shared" si="3"/>
        <v>0</v>
      </c>
      <c r="G290" s="8">
        <v>0</v>
      </c>
      <c r="H290" s="8">
        <v>0</v>
      </c>
      <c r="I290" s="8">
        <v>0</v>
      </c>
      <c r="J290" s="8">
        <f t="shared" si="4"/>
        <v>0</v>
      </c>
      <c r="K290" s="8">
        <v>0</v>
      </c>
      <c r="L290" s="8">
        <v>0</v>
      </c>
      <c r="M290" s="8">
        <v>0</v>
      </c>
    </row>
    <row r="291" spans="1:13" x14ac:dyDescent="0.2">
      <c r="A291" t="s">
        <v>90</v>
      </c>
      <c r="B291" s="8">
        <f t="shared" si="2"/>
        <v>0</v>
      </c>
      <c r="C291" s="8">
        <v>0</v>
      </c>
      <c r="D291" s="8">
        <v>0</v>
      </c>
      <c r="E291" s="8">
        <v>0</v>
      </c>
      <c r="F291" s="8">
        <f t="shared" si="3"/>
        <v>0</v>
      </c>
      <c r="G291" s="8">
        <v>0</v>
      </c>
      <c r="H291" s="8">
        <v>0</v>
      </c>
      <c r="I291" s="8">
        <v>0</v>
      </c>
      <c r="J291" s="8">
        <f t="shared" si="4"/>
        <v>0</v>
      </c>
      <c r="K291" s="8">
        <v>0</v>
      </c>
      <c r="L291" s="8">
        <v>0</v>
      </c>
      <c r="M291" s="8">
        <v>0</v>
      </c>
    </row>
    <row r="292" spans="1:13" x14ac:dyDescent="0.2">
      <c r="A292" t="s">
        <v>91</v>
      </c>
      <c r="B292" s="8">
        <f t="shared" si="2"/>
        <v>0</v>
      </c>
      <c r="C292" s="8">
        <v>0</v>
      </c>
      <c r="D292" s="8">
        <v>0</v>
      </c>
      <c r="E292" s="8">
        <v>0</v>
      </c>
      <c r="F292" s="8">
        <f t="shared" si="3"/>
        <v>0</v>
      </c>
      <c r="G292" s="8">
        <v>0</v>
      </c>
      <c r="H292" s="8">
        <v>0</v>
      </c>
      <c r="I292" s="8">
        <v>0</v>
      </c>
      <c r="J292" s="8">
        <f t="shared" si="4"/>
        <v>0</v>
      </c>
      <c r="K292" s="8">
        <v>0</v>
      </c>
      <c r="L292" s="8">
        <v>0</v>
      </c>
      <c r="M292" s="8">
        <v>0</v>
      </c>
    </row>
    <row r="293" spans="1:13" x14ac:dyDescent="0.2">
      <c r="A293" t="s">
        <v>92</v>
      </c>
      <c r="B293" s="8">
        <f t="shared" si="2"/>
        <v>0</v>
      </c>
      <c r="C293" s="8">
        <v>0</v>
      </c>
      <c r="D293" s="8">
        <v>0</v>
      </c>
      <c r="E293" s="8">
        <v>0</v>
      </c>
      <c r="F293" s="8">
        <f t="shared" si="3"/>
        <v>0</v>
      </c>
      <c r="G293" s="8">
        <v>0</v>
      </c>
      <c r="H293" s="8">
        <v>0</v>
      </c>
      <c r="I293" s="8">
        <v>0</v>
      </c>
      <c r="J293" s="8">
        <f t="shared" si="4"/>
        <v>0</v>
      </c>
      <c r="K293" s="8">
        <v>0</v>
      </c>
      <c r="L293" s="8">
        <v>0</v>
      </c>
      <c r="M293" s="8">
        <v>0</v>
      </c>
    </row>
  </sheetData>
  <mergeCells count="20">
    <mergeCell ref="B284:E284"/>
    <mergeCell ref="F284:I284"/>
    <mergeCell ref="J284:M284"/>
    <mergeCell ref="N102:P102"/>
    <mergeCell ref="H139:K139"/>
    <mergeCell ref="L139:O139"/>
    <mergeCell ref="P139:S139"/>
    <mergeCell ref="H102:J102"/>
    <mergeCell ref="K102:M102"/>
    <mergeCell ref="A176:B176"/>
    <mergeCell ref="A198:B198"/>
    <mergeCell ref="A221:B221"/>
    <mergeCell ref="A244:B244"/>
    <mergeCell ref="A283:B283"/>
    <mergeCell ref="A139:B139"/>
    <mergeCell ref="A3:B3"/>
    <mergeCell ref="A23:D23"/>
    <mergeCell ref="A42:D42"/>
    <mergeCell ref="A60:B60"/>
    <mergeCell ref="A102:B102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woletz</dc:creator>
  <cp:lastModifiedBy>Andrea Kraus</cp:lastModifiedBy>
  <dcterms:created xsi:type="dcterms:W3CDTF">2010-03-01T08:03:07Z</dcterms:created>
  <dcterms:modified xsi:type="dcterms:W3CDTF">2016-12-05T13:22:30Z</dcterms:modified>
</cp:coreProperties>
</file>